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客户资料\公安局\2023年度部门决算公开工作方案 (2)\安徽项目支出自评模板20240920143801\"/>
    </mc:Choice>
  </mc:AlternateContent>
  <xr:revisionPtr revIDLastSave="0" documentId="13_ncr:1_{1A3E0420-6130-451C-8F17-ACB31835C48D}" xr6:coauthVersionLast="47" xr6:coauthVersionMax="47" xr10:uidLastSave="{00000000-0000-0000-0000-000000000000}"/>
  <bookViews>
    <workbookView xWindow="-120" yWindow="-120" windowWidth="29040" windowHeight="15840" firstSheet="8" activeTab="12" xr2:uid="{00000000-000D-0000-FFFF-FFFF00000000}"/>
  </bookViews>
  <sheets>
    <sheet name="公安管理综合经费项目" sheetId="1" r:id="rId1"/>
    <sheet name="被监管人员给养项目" sheetId="2" r:id="rId2"/>
    <sheet name="警务辅助专项经费" sheetId="3" r:id="rId3"/>
    <sheet name="执法办案经费" sheetId="4" r:id="rId4"/>
    <sheet name="公共安全视频大数据系统(“雪亮工程”)项目" sheetId="5" r:id="rId5"/>
    <sheet name="23年省级公安专项补助资金项目" sheetId="6" r:id="rId6"/>
    <sheet name="铁路护路联防补助经费项目" sheetId="7" r:id="rId7"/>
    <sheet name="政法转移支付资金项目" sheetId="8" r:id="rId8"/>
    <sheet name="省级政法转移支付资金项目" sheetId="9" r:id="rId9"/>
    <sheet name="武警专项经费项目" sheetId="10" r:id="rId10"/>
    <sheet name="省级政法转移支付资金(第二次)项目" sheetId="11" r:id="rId11"/>
    <sheet name="留置看护业务用房项目" sheetId="12" r:id="rId12"/>
    <sheet name="留置看护业务用房(第六次付款)项目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3" l="1"/>
  <c r="J8" i="13" s="1"/>
  <c r="K8" i="13" s="1"/>
  <c r="J24" i="13" s="1"/>
  <c r="G8" i="13"/>
  <c r="F8" i="13"/>
  <c r="H8" i="12"/>
  <c r="J8" i="12" s="1"/>
  <c r="K8" i="12" s="1"/>
  <c r="J24" i="12" s="1"/>
  <c r="G8" i="12"/>
  <c r="F8" i="12"/>
  <c r="H8" i="11"/>
  <c r="J8" i="11" s="1"/>
  <c r="K8" i="11" s="1"/>
  <c r="J24" i="11" s="1"/>
  <c r="G8" i="11"/>
  <c r="F8" i="11"/>
  <c r="H8" i="10"/>
  <c r="J8" i="10" s="1"/>
  <c r="K8" i="10" s="1"/>
  <c r="J24" i="10" s="1"/>
  <c r="G8" i="10"/>
  <c r="F8" i="10"/>
  <c r="H8" i="9"/>
  <c r="J8" i="9" s="1"/>
  <c r="K8" i="9" s="1"/>
  <c r="J24" i="9" s="1"/>
  <c r="G8" i="9"/>
  <c r="F8" i="9"/>
  <c r="H8" i="8"/>
  <c r="J8" i="8" s="1"/>
  <c r="K8" i="8" s="1"/>
  <c r="J24" i="8" s="1"/>
  <c r="G8" i="8"/>
  <c r="F8" i="8"/>
  <c r="H8" i="7"/>
  <c r="J8" i="7" s="1"/>
  <c r="K8" i="7" s="1"/>
  <c r="J25" i="7" s="1"/>
  <c r="G8" i="7"/>
  <c r="F8" i="7"/>
  <c r="H8" i="6"/>
  <c r="J8" i="6" s="1"/>
  <c r="K8" i="6" s="1"/>
  <c r="J24" i="6" s="1"/>
  <c r="G8" i="6"/>
  <c r="F8" i="6"/>
  <c r="H8" i="5"/>
  <c r="J8" i="5" s="1"/>
  <c r="K8" i="5" s="1"/>
  <c r="J24" i="5" s="1"/>
  <c r="G8" i="5"/>
  <c r="F8" i="5"/>
  <c r="H8" i="4"/>
  <c r="J8" i="4" s="1"/>
  <c r="K8" i="4" s="1"/>
  <c r="J24" i="4" s="1"/>
  <c r="G8" i="4"/>
  <c r="F8" i="4"/>
  <c r="H8" i="3"/>
  <c r="J8" i="3" s="1"/>
  <c r="K8" i="3" s="1"/>
  <c r="J28" i="3" s="1"/>
  <c r="G8" i="3"/>
  <c r="F8" i="3"/>
  <c r="H8" i="2"/>
  <c r="J8" i="2" s="1"/>
  <c r="K8" i="2" s="1"/>
  <c r="J25" i="2" s="1"/>
  <c r="G8" i="2"/>
  <c r="F8" i="2"/>
  <c r="H8" i="1"/>
  <c r="J8" i="1" s="1"/>
  <c r="K8" i="1" s="1"/>
  <c r="J46" i="1" s="1"/>
  <c r="G8" i="1"/>
  <c r="F8" i="1"/>
</calcChain>
</file>

<file path=xl/sharedStrings.xml><?xml version="1.0" encoding="utf-8"?>
<sst xmlns="http://schemas.openxmlformats.org/spreadsheetml/2006/main" count="1479" uniqueCount="306">
  <si>
    <t>附件：</t>
  </si>
  <si>
    <t xml:space="preserve">       项目支出绩效自评表 </t>
  </si>
  <si>
    <t>（2023年度）</t>
  </si>
  <si>
    <t>项目名称</t>
  </si>
  <si>
    <t>公安管理综合经费</t>
  </si>
  <si>
    <t>主管部门</t>
  </si>
  <si>
    <t>037-黄山市公安局</t>
  </si>
  <si>
    <t>实施单位</t>
  </si>
  <si>
    <t>037001-黄山市公安局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</si>
  <si>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</si>
  <si>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</si>
  <si>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</si>
  <si>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</si>
  <si>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</si>
  <si>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</si>
  <si>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</si>
  <si>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</si>
  <si>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</si>
  <si>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</si>
  <si>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</si>
  <si>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</si>
  <si>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</si>
  <si>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</si>
  <si>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</si>
  <si>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</si>
  <si>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落实中央从优待警方针，切实保障公安民警工资福利待遇，维护办公场所和公共设施，营造良好的办公环境，保障食堂正常运行，为24小时值班备勤民警提供饮食服务，做好突发事件的资金保障工作</t>
  </si>
  <si>
    <t>保障单位的经常性业务工作经费，保障重点涉及国家安全的国内安全保卫、反邪教、反恐怖、重大案件侦破、大型活动安保等所需经费，圆满完成全年目标任务。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</si>
  <si>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</si>
  <si>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</si>
  <si>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</si>
  <si>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</si>
  <si>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</si>
  <si>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</si>
  <si>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</si>
  <si>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</si>
  <si>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</t>
  </si>
  <si>
    <t>数量指标</t>
  </si>
  <si>
    <t>弥补工资福利待遇民警数</t>
  </si>
  <si>
    <t>≥370人</t>
  </si>
  <si>
    <t>373人</t>
  </si>
  <si>
    <t>5</t>
  </si>
  <si>
    <t>物业服务面积</t>
  </si>
  <si>
    <t>≥43000平方米</t>
  </si>
  <si>
    <t>43000平方米</t>
  </si>
  <si>
    <t>3</t>
  </si>
  <si>
    <t>完成维修维护项目</t>
  </si>
  <si>
    <t>≥200个</t>
  </si>
  <si>
    <t>200个</t>
  </si>
  <si>
    <t>物业、保安服务人数</t>
  </si>
  <si>
    <t>≥25人</t>
  </si>
  <si>
    <t>25人</t>
  </si>
  <si>
    <t>食堂就餐人数</t>
  </si>
  <si>
    <t>≤500人</t>
  </si>
  <si>
    <t>500人</t>
  </si>
  <si>
    <t>2</t>
  </si>
  <si>
    <t>食堂服务人员</t>
  </si>
  <si>
    <t>≥8人</t>
  </si>
  <si>
    <t>8人</t>
  </si>
  <si>
    <t>扶持贫困村产业发展项目</t>
  </si>
  <si>
    <t>≥2个</t>
  </si>
  <si>
    <t>2个</t>
  </si>
  <si>
    <t>质量指标</t>
  </si>
  <si>
    <t>保安服务考核达标率</t>
  </si>
  <si>
    <t>≥90%</t>
  </si>
  <si>
    <t>95%</t>
  </si>
  <si>
    <t>卫生保洁考核达标率</t>
  </si>
  <si>
    <t>部门维修申报处理率</t>
  </si>
  <si>
    <t>＝100%</t>
  </si>
  <si>
    <t>100%</t>
  </si>
  <si>
    <t>经费支出合规性</t>
  </si>
  <si>
    <t>严格执行相关财经法规</t>
  </si>
  <si>
    <t>达成预期指标</t>
  </si>
  <si>
    <t>维修项目验收合格率</t>
  </si>
  <si>
    <t>食品安全达标率</t>
  </si>
  <si>
    <t>食堂考核达标率</t>
  </si>
  <si>
    <t>＝80%</t>
  </si>
  <si>
    <t>90%</t>
  </si>
  <si>
    <t>扶贫项目验收合格率</t>
  </si>
  <si>
    <t>时效指标</t>
  </si>
  <si>
    <t>项目完成及时性</t>
  </si>
  <si>
    <t>≥95%</t>
  </si>
  <si>
    <t>经费支出时效性</t>
  </si>
  <si>
    <t>按合同规定时限支付</t>
  </si>
  <si>
    <t>卫生保洁及时率</t>
  </si>
  <si>
    <t>按合同要求时限完成</t>
  </si>
  <si>
    <t>扶贫资金发放率</t>
  </si>
  <si>
    <t>成本指标</t>
  </si>
  <si>
    <t>综合经费总成本</t>
  </si>
  <si>
    <t>≤1100万元</t>
  </si>
  <si>
    <t>1077万元</t>
  </si>
  <si>
    <t>效益指标</t>
  </si>
  <si>
    <t>经济效益指标</t>
  </si>
  <si>
    <t>对减少财政投资成本的改善程度</t>
  </si>
  <si>
    <t>成效明显</t>
  </si>
  <si>
    <t>受益贫困人口数量</t>
  </si>
  <si>
    <t>≥500人</t>
  </si>
  <si>
    <t>社会效益指标</t>
  </si>
  <si>
    <t>对保障公安办案及各项业务正常开展白日提供必要保证</t>
  </si>
  <si>
    <t>4</t>
  </si>
  <si>
    <t>对办公环境的改善或提升程度</t>
  </si>
  <si>
    <t>加快脱贫致富，提高村集体经济发展</t>
  </si>
  <si>
    <t>落实党委政府从优待警政策，提高公安职业</t>
  </si>
  <si>
    <t>生态效益指标</t>
  </si>
  <si>
    <t>不适用</t>
  </si>
  <si>
    <t>可持续影响指标</t>
  </si>
  <si>
    <t>健全从优待警制度</t>
  </si>
  <si>
    <t>建立健全相关制度并严格执行</t>
  </si>
  <si>
    <t>对保障机构持续稳定运转、持续发挥职能提供必要支持</t>
  </si>
  <si>
    <t>满意度指标</t>
  </si>
  <si>
    <t>民警满意度</t>
  </si>
  <si>
    <t>扶贫区域服务对象满意度</t>
  </si>
  <si>
    <t>总分</t>
  </si>
  <si>
    <t>被监管人员给养</t>
  </si>
  <si>
    <t>依法执行行政拘留，教育和处罚一般违法行为，维护国家行政管理秩序；维护被 拘留人员合法权益，保障被 拘留人员基本生活和安全健康。</t>
  </si>
  <si>
    <t>依法保护被拘留人合法权益，保障其在被拘留期间基本生活和身体健康而提供的膳食、医疗、生活用品等服务。</t>
  </si>
  <si>
    <t>执行被拘留人天数</t>
  </si>
  <si>
    <t>≤30000人天</t>
  </si>
  <si>
    <t>28000人天</t>
  </si>
  <si>
    <t>10</t>
  </si>
  <si>
    <t>食堂伙食安全达标率</t>
  </si>
  <si>
    <t>被拘留人员卫生医疗达标</t>
  </si>
  <si>
    <t>监室环境卫生达标，配备驻所医务室24小时保证被拘留人健康</t>
  </si>
  <si>
    <t>支付进度</t>
  </si>
  <si>
    <t>按月支付</t>
  </si>
  <si>
    <t>被拘留人每天平均成本</t>
  </si>
  <si>
    <t>≤10元</t>
  </si>
  <si>
    <t>9.6元</t>
  </si>
  <si>
    <t>减少违法人员社会危害性</t>
  </si>
  <si>
    <t>有效提高</t>
  </si>
  <si>
    <t>有效避免和减少违法行为人再次违法</t>
  </si>
  <si>
    <t>有效提升</t>
  </si>
  <si>
    <t>维护社会公平正义，持续提高整个社会法制化水平</t>
  </si>
  <si>
    <t>被拘留人满意度</t>
  </si>
  <si>
    <t>警务辅助专项经费</t>
  </si>
  <si>
    <t>为了加强治安辅助力量建设，规范警务辅助人员管理，保障警务辅助人员合法权益，充分发挥警务辅助人员在协助公安机关维护社会治安中的积极作用，着力打造素质较高、相对稳定的警务辅助人员队伍，不断促进提升全市社会治安综合治理水平。</t>
  </si>
  <si>
    <t>充分保障了留置看护支队辅警80人，公安辅警62人的各项经费，完成全年目标。</t>
  </si>
  <si>
    <t>协警岗位配备</t>
  </si>
  <si>
    <t>≥62人</t>
  </si>
  <si>
    <t>62人</t>
  </si>
  <si>
    <t>留置看护岗位配备</t>
  </si>
  <si>
    <t>≥50人</t>
  </si>
  <si>
    <t>80人</t>
  </si>
  <si>
    <t>岗位薪酬、福利待遇合规性</t>
  </si>
  <si>
    <t>符合劳动用工薪酬规定</t>
  </si>
  <si>
    <t>岗位装备率</t>
  </si>
  <si>
    <t>岗位薪酬发放周期</t>
  </si>
  <si>
    <t>辅警岗位年人均成本</t>
  </si>
  <si>
    <t>≤7.6万元</t>
  </si>
  <si>
    <t>7.6万元</t>
  </si>
  <si>
    <t>留置看护人员岗位年人均成本</t>
  </si>
  <si>
    <t>政府编制和财政支出</t>
  </si>
  <si>
    <t>有效降低</t>
  </si>
  <si>
    <t>公安机关治安防范能力和服务群众水平</t>
  </si>
  <si>
    <t>辅警人员队伍的稳定性和工作积极性</t>
  </si>
  <si>
    <t>社会公众满意度</t>
  </si>
  <si>
    <t>≥70%</t>
  </si>
  <si>
    <t>聘用人员满意度</t>
  </si>
  <si>
    <t>≥80%</t>
  </si>
  <si>
    <t>执法办案费</t>
  </si>
  <si>
    <t>打击反恐、邪教犯罪，维护政治安全，社会安定，开展禁毒工作</t>
  </si>
  <si>
    <t>用于国保、反恐、禁毒业务，打击违法犯罪，维护社会稳定和国家安全，有效完成全年绩效目标。</t>
  </si>
  <si>
    <t>刑事案件立案数量</t>
  </si>
  <si>
    <t>≥10件</t>
  </si>
  <si>
    <t>12件</t>
  </si>
  <si>
    <t>符合财经法规要求</t>
  </si>
  <si>
    <t>15</t>
  </si>
  <si>
    <t>及时按要求支付</t>
  </si>
  <si>
    <t>项目总成本</t>
  </si>
  <si>
    <t>≤10万元</t>
  </si>
  <si>
    <t>10万元</t>
  </si>
  <si>
    <t>挽回经济损失</t>
  </si>
  <si>
    <t>≥10万元</t>
  </si>
  <si>
    <t>20万元</t>
  </si>
  <si>
    <t>有效打击社会面犯罪</t>
  </si>
  <si>
    <t>促进社会治安稳定情况</t>
  </si>
  <si>
    <t>显著提升</t>
  </si>
  <si>
    <t>公安执法满意度</t>
  </si>
  <si>
    <t>市公共安全视频大数据系统(“雪亮工程”)</t>
  </si>
  <si>
    <t>采用租赁的方式，涉及现有市级运营商机房61个机柜及运行服务保障，保障全市“雪亮工程”系统正常运行。</t>
  </si>
  <si>
    <t>安全有效地保障了全市雪亮工程系统的正常运行，完成全年绩效目标。</t>
  </si>
  <si>
    <t>装备（设备）维修维护</t>
  </si>
  <si>
    <t>≥10人次</t>
  </si>
  <si>
    <t>10人次</t>
  </si>
  <si>
    <t>装备配备达标率</t>
  </si>
  <si>
    <t>传输网服务响应时间</t>
  </si>
  <si>
    <t>≤24小时</t>
  </si>
  <si>
    <t>24小时</t>
  </si>
  <si>
    <t>设备维护成本</t>
  </si>
  <si>
    <t>≤100预算数</t>
  </si>
  <si>
    <t>100预算数</t>
  </si>
  <si>
    <t>新增装备使用率</t>
  </si>
  <si>
    <t>≥100%</t>
  </si>
  <si>
    <t>执法规范化水平有效提升</t>
  </si>
  <si>
    <t>明显提升</t>
  </si>
  <si>
    <t>社会治安防控体系健全性</t>
  </si>
  <si>
    <t>良好</t>
  </si>
  <si>
    <t>办案人员满意度</t>
  </si>
  <si>
    <t>23年省级公安专项补助资金</t>
  </si>
  <si>
    <t>落实公安专项补助资金</t>
  </si>
  <si>
    <t>已按要求落实公安专项补助资金，完成全年目标。</t>
  </si>
  <si>
    <t>补助补贴发放频次</t>
  </si>
  <si>
    <t>＝1次/年</t>
  </si>
  <si>
    <t>1次/年</t>
  </si>
  <si>
    <t>补助补贴资金支出合规性</t>
  </si>
  <si>
    <t>合规-</t>
  </si>
  <si>
    <t>补助补贴资金发放及时率</t>
  </si>
  <si>
    <t>≤150100元</t>
  </si>
  <si>
    <t>150100元</t>
  </si>
  <si>
    <t>对减轻群众家庭经济负担的改善或影响程度</t>
  </si>
  <si>
    <t>≥150100元</t>
  </si>
  <si>
    <t>对党委政府政策的宣传贯彻，保障人民利益的影响程度</t>
  </si>
  <si>
    <t>有效-</t>
  </si>
  <si>
    <t>可影响程度</t>
  </si>
  <si>
    <t>有效无</t>
  </si>
  <si>
    <t>铁路护路联防补助经费</t>
  </si>
  <si>
    <t>铁路护路联防补助</t>
  </si>
  <si>
    <t>完成铁路护路联防项目</t>
  </si>
  <si>
    <t>投资建设铁路里程数</t>
  </si>
  <si>
    <t>≥100公里</t>
  </si>
  <si>
    <t>100公里</t>
  </si>
  <si>
    <t>投资建设铁路工程达标率</t>
  </si>
  <si>
    <t>铁路建设工程完成及时性</t>
  </si>
  <si>
    <t>及时/</t>
  </si>
  <si>
    <t>≤27.90万元</t>
  </si>
  <si>
    <t>27.90万元</t>
  </si>
  <si>
    <t>铁路客运周转量增长率</t>
  </si>
  <si>
    <t>≥10%</t>
  </si>
  <si>
    <t>10%</t>
  </si>
  <si>
    <t>铁路货运周转量增长率</t>
  </si>
  <si>
    <t>发挥长远作用</t>
  </si>
  <si>
    <t>有效提升不适用</t>
  </si>
  <si>
    <t>群众满意度</t>
  </si>
  <si>
    <t>政法转移支付资金</t>
  </si>
  <si>
    <t>保障我市公安机关，特别是保障局机关依法办案、提高公安机关战斗力发挥了巨大的作用，有效地保障我局公安业务工作的资金需求，如期完成年初确定的年度目标任务，确保工作有实效，强化执法队伍管理，进一步提升执法人员执法能力和法律素养</t>
  </si>
  <si>
    <t>政法转移支付专项经费，保障重点涉及国家安全的国内安全保卫、反邪教、反恐怖、重大案件侦破、大型活动安保等所需经费，圆满完成全年目标任务。</t>
  </si>
  <si>
    <t>制服换装数量</t>
  </si>
  <si>
    <t>≥500套</t>
  </si>
  <si>
    <t>510套</t>
  </si>
  <si>
    <t>线路网络可行性</t>
  </si>
  <si>
    <t>及时</t>
  </si>
  <si>
    <t>设备购置成本</t>
  </si>
  <si>
    <t>≤1009万元</t>
  </si>
  <si>
    <t>871万元</t>
  </si>
  <si>
    <t>提升公众对公安工作认知的提升</t>
  </si>
  <si>
    <t>提升程度</t>
  </si>
  <si>
    <t>提升群众安全感</t>
  </si>
  <si>
    <t>保障人民群众生命财产的安全</t>
  </si>
  <si>
    <t>可持续影响程度</t>
  </si>
  <si>
    <t>≥95满意度</t>
  </si>
  <si>
    <t>95满意度</t>
  </si>
  <si>
    <t>省级政法转移支付资金</t>
  </si>
  <si>
    <t>信息化系统购置</t>
  </si>
  <si>
    <t>＝1套</t>
  </si>
  <si>
    <t>5套</t>
  </si>
  <si>
    <t>系统可用性</t>
  </si>
  <si>
    <t>完成及时性</t>
  </si>
  <si>
    <t>及时不适用</t>
  </si>
  <si>
    <t>系统建设成本</t>
  </si>
  <si>
    <t>≤1000000元</t>
  </si>
  <si>
    <t>1000000元</t>
  </si>
  <si>
    <t>打击犯罪提升度</t>
  </si>
  <si>
    <t>社会安全度</t>
  </si>
  <si>
    <t>公众满意度</t>
  </si>
  <si>
    <t>武警专项经费</t>
  </si>
  <si>
    <t>507-预算科</t>
  </si>
  <si>
    <t>促使武警中队更好履行新时代执勤安保职责使命，进一步巩固武警执勤阵地。</t>
  </si>
  <si>
    <t>为担负执勤任务的武警部队大队以下部（分队）提供营房、营具、炊事用具、水、电、冷暖设备，水电费用以及训练、文体活动场所，并负责维护更新，完成全年目标。</t>
  </si>
  <si>
    <t>更换打印设备等</t>
  </si>
  <si>
    <t>＞3个</t>
  </si>
  <si>
    <t>3个</t>
  </si>
  <si>
    <t>职责履行完成度</t>
  </si>
  <si>
    <t>经费及时拨付</t>
  </si>
  <si>
    <t>不适用无</t>
  </si>
  <si>
    <t>执勤总成本</t>
  </si>
  <si>
    <t>≤66.36万元</t>
  </si>
  <si>
    <t>66.36万元</t>
  </si>
  <si>
    <t>武警业务开展</t>
  </si>
  <si>
    <t>显著提升无</t>
  </si>
  <si>
    <t>20</t>
  </si>
  <si>
    <t>可持续影响率</t>
  </si>
  <si>
    <t>武警满意度</t>
  </si>
  <si>
    <t>省级政法转移支付资金(第二次)</t>
  </si>
  <si>
    <t>保障我市公安机关，特别是保障局机关依法办案、提高公安机关战斗力发挥了巨大的作用，有效地保障我局公安业务工作的资金需求，如期完成年初确定的年度目标任务，确保工作有实效，强化执法队伍管理，进一步提升执法人员执法能力和法律素养。</t>
  </si>
  <si>
    <t>设备购置数量</t>
  </si>
  <si>
    <t>≥5套</t>
  </si>
  <si>
    <t>77万元</t>
  </si>
  <si>
    <t>显著提升不适用</t>
  </si>
  <si>
    <t>0</t>
  </si>
  <si>
    <t>显著提高</t>
  </si>
  <si>
    <t>留置看护业务用房</t>
  </si>
  <si>
    <t>为满足纪委监察工作业务需求和留置看护队伍建设要求，解决我市留置看护队伍无备勤、值守场所问题，建设黄山市公安局留置看护队伍业务用房项目。</t>
  </si>
  <si>
    <t>为满足纪委监察工作业务需求和留置看护队伍建设要求，解决我市留置看护队伍无备勤、值守场所问题，建设黄山市公安局留置看护队伍业务用房项目，全年目标顺利完成。</t>
  </si>
  <si>
    <t>建筑面积</t>
  </si>
  <si>
    <t>＝8300平方米</t>
  </si>
  <si>
    <t>8300平方米</t>
  </si>
  <si>
    <t>基建工程项目竣工验收合格率</t>
  </si>
  <si>
    <t>项目完成时效性</t>
  </si>
  <si>
    <t>≤24月</t>
  </si>
  <si>
    <t>24月</t>
  </si>
  <si>
    <t>≤3755.33万元</t>
  </si>
  <si>
    <t>3755.33万元</t>
  </si>
  <si>
    <t>对保障各项业务工作正常开展的影响或改善情况</t>
  </si>
  <si>
    <t>采用节能环保建筑材料，倡导绿色健康环保理念</t>
  </si>
  <si>
    <t>留置看护业务用房(第六次付款)</t>
  </si>
  <si>
    <t>为满足纪委监察工作业务需求和留置看护队伍建设要求，解决我市留置看护队伍无备勤、值守场所问题。</t>
  </si>
  <si>
    <t>提高留置看护队伍办公效率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</si>
</sst>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8"/>
      <color indexed="8"/>
      <name val="宋体"/>
      <charset val="134"/>
    </font>
    <font>
      <sz val="9"/>
      <name val="等线"/>
      <family val="3"/>
      <charset val="134"/>
      <scheme val="minor"/>
    </font>
    <font>
      <sz val="1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5" fillId="0" borderId="12" xfId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left" vertical="center" wrapText="1"/>
    </xf>
    <xf numFmtId="9" fontId="7" fillId="0" borderId="3" xfId="0" applyNumberFormat="1" applyFont="1" applyBorder="1" applyAlignment="1">
      <alignment horizontal="left" vertical="center" wrapText="1"/>
    </xf>
    <xf numFmtId="9" fontId="7" fillId="0" borderId="4" xfId="0" applyNumberFormat="1" applyFont="1" applyBorder="1" applyAlignment="1">
      <alignment horizontal="left" vertical="center" wrapText="1"/>
    </xf>
    <xf numFmtId="0" fontId="5" fillId="0" borderId="14" xfId="1" applyBorder="1" applyAlignment="1">
      <alignment horizontal="center" vertical="center" wrapText="1"/>
    </xf>
    <xf numFmtId="0" fontId="5" fillId="0" borderId="13" xfId="1" applyBorder="1" applyAlignment="1">
      <alignment horizontal="center" vertical="center" wrapText="1"/>
    </xf>
    <xf numFmtId="0" fontId="5" fillId="0" borderId="12" xfId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6" xfId="1" applyBorder="1" applyAlignment="1">
      <alignment horizontal="center" vertical="center" wrapText="1"/>
    </xf>
  </cellXfs>
  <cellStyles count="2">
    <cellStyle name="常规" xfId="0" builtinId="0"/>
    <cellStyle name="常规 2" xfId="1" xr:uid="{84233338-9BA8-42ED-BA13-87DA09D484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workbookViewId="0">
      <selection activeCell="D9" sqref="D9:E9"/>
    </sheetView>
  </sheetViews>
  <sheetFormatPr defaultColWidth="8.25" defaultRowHeight="14.25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1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8"/>
      <c r="D5" s="9" t="s">
        <v>4</v>
      </c>
      <c r="E5" s="10"/>
      <c r="F5" s="10"/>
      <c r="G5" s="10"/>
      <c r="H5" s="10"/>
      <c r="I5" s="10"/>
      <c r="J5" s="10"/>
      <c r="K5" s="11"/>
    </row>
    <row r="6" spans="1:11" x14ac:dyDescent="0.2">
      <c r="A6" s="6" t="s">
        <v>5</v>
      </c>
      <c r="B6" s="7"/>
      <c r="C6" s="8"/>
      <c r="D6" s="6" t="s">
        <v>6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x14ac:dyDescent="0.2">
      <c r="A8" s="18"/>
      <c r="B8" s="19"/>
      <c r="C8" s="20"/>
      <c r="D8" s="6" t="s">
        <v>16</v>
      </c>
      <c r="E8" s="8"/>
      <c r="F8" s="21">
        <f>F9+F10+F11</f>
        <v>1274.9831999999999</v>
      </c>
      <c r="G8" s="21">
        <f>G9+G10+G11</f>
        <v>1077.45</v>
      </c>
      <c r="H8" s="21">
        <f>H9+H10+H11</f>
        <v>1077.3812</v>
      </c>
      <c r="I8" s="13">
        <v>10</v>
      </c>
      <c r="J8" s="22">
        <f>H8/G8</f>
        <v>0.99993614552879484</v>
      </c>
      <c r="K8" s="23">
        <f>IF(J8*I8&gt;10,10,J8*I8)</f>
        <v>9.9993614552879482</v>
      </c>
    </row>
    <row r="9" spans="1:11" x14ac:dyDescent="0.2">
      <c r="A9" s="18"/>
      <c r="B9" s="19"/>
      <c r="C9" s="20"/>
      <c r="D9" s="6" t="s">
        <v>17</v>
      </c>
      <c r="E9" s="8"/>
      <c r="F9" s="21">
        <v>1274.9831999999999</v>
      </c>
      <c r="G9" s="21">
        <v>1077.45</v>
      </c>
      <c r="H9" s="21">
        <v>1077.3812</v>
      </c>
      <c r="I9" s="24" t="s">
        <v>18</v>
      </c>
      <c r="J9" s="13" t="s">
        <v>19</v>
      </c>
      <c r="K9" s="13" t="s">
        <v>19</v>
      </c>
    </row>
    <row r="10" spans="1:11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x14ac:dyDescent="0.2">
      <c r="A11" s="18"/>
      <c r="B11" s="19"/>
      <c r="C11" s="20"/>
      <c r="D11" s="25" t="s">
        <v>21</v>
      </c>
      <c r="E11" s="26"/>
      <c r="F11" s="21">
        <v>0</v>
      </c>
      <c r="G11" s="21">
        <v>0</v>
      </c>
      <c r="H11" s="21">
        <v>0</v>
      </c>
      <c r="I11" s="24" t="s">
        <v>18</v>
      </c>
      <c r="J11" s="13" t="s">
        <v>19</v>
      </c>
      <c r="K11" s="13" t="s">
        <v>19</v>
      </c>
    </row>
    <row r="12" spans="1:11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x14ac:dyDescent="0.2">
      <c r="A13" s="31"/>
      <c r="B13" s="28" t="s">
        <v>25</v>
      </c>
      <c r="C13" s="29"/>
      <c r="D13" s="29"/>
      <c r="E13" s="29"/>
      <c r="F13" s="29"/>
      <c r="G13" s="30"/>
      <c r="H13" s="28" t="s">
        <v>26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x14ac:dyDescent="0.2">
      <c r="A15" s="32"/>
      <c r="B15" s="33" t="s">
        <v>35</v>
      </c>
      <c r="C15" s="33" t="s">
        <v>36</v>
      </c>
      <c r="D15" s="34" t="s">
        <v>37</v>
      </c>
      <c r="E15" s="35"/>
      <c r="F15" s="36"/>
      <c r="G15" s="17" t="s">
        <v>38</v>
      </c>
      <c r="H15" s="17" t="s">
        <v>39</v>
      </c>
      <c r="I15" s="17" t="s">
        <v>40</v>
      </c>
      <c r="J15" s="13">
        <v>5</v>
      </c>
      <c r="K15" s="13" t="s">
        <v>19</v>
      </c>
    </row>
    <row r="16" spans="1:11" ht="28.5" x14ac:dyDescent="0.2">
      <c r="A16" s="32"/>
      <c r="B16" s="37"/>
      <c r="C16" s="37"/>
      <c r="D16" s="34" t="s">
        <v>41</v>
      </c>
      <c r="E16" s="35"/>
      <c r="F16" s="36"/>
      <c r="G16" s="17" t="s">
        <v>42</v>
      </c>
      <c r="H16" s="17" t="s">
        <v>43</v>
      </c>
      <c r="I16" s="17" t="s">
        <v>44</v>
      </c>
      <c r="J16" s="13">
        <v>3</v>
      </c>
      <c r="K16" s="13" t="s">
        <v>19</v>
      </c>
    </row>
    <row r="17" spans="1:11" x14ac:dyDescent="0.2">
      <c r="A17" s="32"/>
      <c r="B17" s="37"/>
      <c r="C17" s="37"/>
      <c r="D17" s="34" t="s">
        <v>45</v>
      </c>
      <c r="E17" s="35"/>
      <c r="F17" s="36"/>
      <c r="G17" s="17" t="s">
        <v>46</v>
      </c>
      <c r="H17" s="17" t="s">
        <v>47</v>
      </c>
      <c r="I17" s="17" t="s">
        <v>44</v>
      </c>
      <c r="J17" s="13">
        <v>3</v>
      </c>
      <c r="K17" s="13" t="s">
        <v>19</v>
      </c>
    </row>
    <row r="18" spans="1:11" x14ac:dyDescent="0.2">
      <c r="A18" s="32"/>
      <c r="B18" s="37"/>
      <c r="C18" s="37"/>
      <c r="D18" s="34" t="s">
        <v>48</v>
      </c>
      <c r="E18" s="35"/>
      <c r="F18" s="36"/>
      <c r="G18" s="17" t="s">
        <v>49</v>
      </c>
      <c r="H18" s="17" t="s">
        <v>50</v>
      </c>
      <c r="I18" s="17" t="s">
        <v>44</v>
      </c>
      <c r="J18" s="13">
        <v>3</v>
      </c>
      <c r="K18" s="13" t="s">
        <v>19</v>
      </c>
    </row>
    <row r="19" spans="1:11" x14ac:dyDescent="0.2">
      <c r="A19" s="32"/>
      <c r="B19" s="37"/>
      <c r="C19" s="37"/>
      <c r="D19" s="34" t="s">
        <v>51</v>
      </c>
      <c r="E19" s="35"/>
      <c r="F19" s="36"/>
      <c r="G19" s="17" t="s">
        <v>52</v>
      </c>
      <c r="H19" s="17" t="s">
        <v>53</v>
      </c>
      <c r="I19" s="17" t="s">
        <v>54</v>
      </c>
      <c r="J19" s="13">
        <v>2</v>
      </c>
      <c r="K19" s="13" t="s">
        <v>19</v>
      </c>
    </row>
    <row r="20" spans="1:11" x14ac:dyDescent="0.2">
      <c r="A20" s="32"/>
      <c r="B20" s="37"/>
      <c r="C20" s="37"/>
      <c r="D20" s="34" t="s">
        <v>55</v>
      </c>
      <c r="E20" s="35"/>
      <c r="F20" s="36"/>
      <c r="G20" s="17" t="s">
        <v>56</v>
      </c>
      <c r="H20" s="17" t="s">
        <v>57</v>
      </c>
      <c r="I20" s="17" t="s">
        <v>54</v>
      </c>
      <c r="J20" s="13">
        <v>2</v>
      </c>
      <c r="K20" s="13" t="s">
        <v>19</v>
      </c>
    </row>
    <row r="21" spans="1:11" x14ac:dyDescent="0.2">
      <c r="A21" s="32"/>
      <c r="B21" s="37"/>
      <c r="C21" s="38"/>
      <c r="D21" s="34" t="s">
        <v>58</v>
      </c>
      <c r="E21" s="35"/>
      <c r="F21" s="36"/>
      <c r="G21" s="17" t="s">
        <v>59</v>
      </c>
      <c r="H21" s="17" t="s">
        <v>60</v>
      </c>
      <c r="I21" s="17" t="s">
        <v>54</v>
      </c>
      <c r="J21" s="13">
        <v>2</v>
      </c>
      <c r="K21" s="13" t="s">
        <v>19</v>
      </c>
    </row>
    <row r="22" spans="1:11" x14ac:dyDescent="0.2">
      <c r="A22" s="32"/>
      <c r="B22" s="37"/>
      <c r="C22" s="33" t="s">
        <v>61</v>
      </c>
      <c r="D22" s="34" t="s">
        <v>62</v>
      </c>
      <c r="E22" s="35"/>
      <c r="F22" s="36"/>
      <c r="G22" s="17" t="s">
        <v>63</v>
      </c>
      <c r="H22" s="17" t="s">
        <v>64</v>
      </c>
      <c r="I22" s="17" t="s">
        <v>44</v>
      </c>
      <c r="J22" s="13">
        <v>3</v>
      </c>
      <c r="K22" s="13" t="s">
        <v>19</v>
      </c>
    </row>
    <row r="23" spans="1:11" x14ac:dyDescent="0.2">
      <c r="A23" s="32"/>
      <c r="B23" s="37"/>
      <c r="C23" s="37"/>
      <c r="D23" s="34" t="s">
        <v>65</v>
      </c>
      <c r="E23" s="35"/>
      <c r="F23" s="36"/>
      <c r="G23" s="17" t="s">
        <v>63</v>
      </c>
      <c r="H23" s="17" t="s">
        <v>64</v>
      </c>
      <c r="I23" s="17" t="s">
        <v>44</v>
      </c>
      <c r="J23" s="13">
        <v>3</v>
      </c>
      <c r="K23" s="13" t="s">
        <v>19</v>
      </c>
    </row>
    <row r="24" spans="1:11" x14ac:dyDescent="0.2">
      <c r="A24" s="32"/>
      <c r="B24" s="37"/>
      <c r="C24" s="37"/>
      <c r="D24" s="34" t="s">
        <v>66</v>
      </c>
      <c r="E24" s="35"/>
      <c r="F24" s="36"/>
      <c r="G24" s="17" t="s">
        <v>67</v>
      </c>
      <c r="H24" s="17" t="s">
        <v>68</v>
      </c>
      <c r="I24" s="17" t="s">
        <v>54</v>
      </c>
      <c r="J24" s="13">
        <v>2</v>
      </c>
      <c r="K24" s="13" t="s">
        <v>19</v>
      </c>
    </row>
    <row r="25" spans="1:11" ht="28.5" x14ac:dyDescent="0.2">
      <c r="A25" s="32"/>
      <c r="B25" s="37"/>
      <c r="C25" s="37"/>
      <c r="D25" s="34" t="s">
        <v>69</v>
      </c>
      <c r="E25" s="35"/>
      <c r="F25" s="36"/>
      <c r="G25" s="17" t="s">
        <v>70</v>
      </c>
      <c r="H25" s="17" t="s">
        <v>71</v>
      </c>
      <c r="I25" s="17" t="s">
        <v>44</v>
      </c>
      <c r="J25" s="13">
        <v>3</v>
      </c>
      <c r="K25" s="13" t="s">
        <v>19</v>
      </c>
    </row>
    <row r="26" spans="1:11" x14ac:dyDescent="0.2">
      <c r="A26" s="32"/>
      <c r="B26" s="37"/>
      <c r="C26" s="37"/>
      <c r="D26" s="34" t="s">
        <v>72</v>
      </c>
      <c r="E26" s="35"/>
      <c r="F26" s="36"/>
      <c r="G26" s="17" t="s">
        <v>67</v>
      </c>
      <c r="H26" s="17" t="s">
        <v>68</v>
      </c>
      <c r="I26" s="17" t="s">
        <v>54</v>
      </c>
      <c r="J26" s="13">
        <v>2</v>
      </c>
      <c r="K26" s="13" t="s">
        <v>19</v>
      </c>
    </row>
    <row r="27" spans="1:11" x14ac:dyDescent="0.2">
      <c r="A27" s="32"/>
      <c r="B27" s="37"/>
      <c r="C27" s="37"/>
      <c r="D27" s="34" t="s">
        <v>73</v>
      </c>
      <c r="E27" s="35"/>
      <c r="F27" s="36"/>
      <c r="G27" s="17" t="s">
        <v>67</v>
      </c>
      <c r="H27" s="17" t="s">
        <v>68</v>
      </c>
      <c r="I27" s="17" t="s">
        <v>54</v>
      </c>
      <c r="J27" s="13">
        <v>2</v>
      </c>
      <c r="K27" s="13" t="s">
        <v>19</v>
      </c>
    </row>
    <row r="28" spans="1:11" x14ac:dyDescent="0.2">
      <c r="A28" s="32"/>
      <c r="B28" s="37"/>
      <c r="C28" s="37"/>
      <c r="D28" s="34" t="s">
        <v>74</v>
      </c>
      <c r="E28" s="35"/>
      <c r="F28" s="36"/>
      <c r="G28" s="17" t="s">
        <v>75</v>
      </c>
      <c r="H28" s="17" t="s">
        <v>76</v>
      </c>
      <c r="I28" s="17" t="s">
        <v>54</v>
      </c>
      <c r="J28" s="13">
        <v>2</v>
      </c>
      <c r="K28" s="13" t="s">
        <v>19</v>
      </c>
    </row>
    <row r="29" spans="1:11" x14ac:dyDescent="0.2">
      <c r="A29" s="32"/>
      <c r="B29" s="37"/>
      <c r="C29" s="37"/>
      <c r="D29" s="34" t="s">
        <v>77</v>
      </c>
      <c r="E29" s="35"/>
      <c r="F29" s="36"/>
      <c r="G29" s="17" t="s">
        <v>67</v>
      </c>
      <c r="H29" s="17" t="s">
        <v>68</v>
      </c>
      <c r="I29" s="17" t="s">
        <v>54</v>
      </c>
      <c r="J29" s="13">
        <v>2</v>
      </c>
      <c r="K29" s="13" t="s">
        <v>19</v>
      </c>
    </row>
    <row r="30" spans="1:11" x14ac:dyDescent="0.2">
      <c r="A30" s="32"/>
      <c r="B30" s="37"/>
      <c r="C30" s="33" t="s">
        <v>78</v>
      </c>
      <c r="D30" s="34" t="s">
        <v>79</v>
      </c>
      <c r="E30" s="35"/>
      <c r="F30" s="36"/>
      <c r="G30" s="17" t="s">
        <v>80</v>
      </c>
      <c r="H30" s="17" t="s">
        <v>68</v>
      </c>
      <c r="I30" s="17" t="s">
        <v>54</v>
      </c>
      <c r="J30" s="13">
        <v>2</v>
      </c>
      <c r="K30" s="13" t="s">
        <v>19</v>
      </c>
    </row>
    <row r="31" spans="1:11" ht="28.5" x14ac:dyDescent="0.2">
      <c r="A31" s="32"/>
      <c r="B31" s="37"/>
      <c r="C31" s="37"/>
      <c r="D31" s="34" t="s">
        <v>81</v>
      </c>
      <c r="E31" s="35"/>
      <c r="F31" s="36"/>
      <c r="G31" s="17" t="s">
        <v>82</v>
      </c>
      <c r="H31" s="17" t="s">
        <v>71</v>
      </c>
      <c r="I31" s="17" t="s">
        <v>54</v>
      </c>
      <c r="J31" s="13">
        <v>2</v>
      </c>
      <c r="K31" s="13" t="s">
        <v>19</v>
      </c>
    </row>
    <row r="32" spans="1:11" ht="28.5" x14ac:dyDescent="0.2">
      <c r="A32" s="32"/>
      <c r="B32" s="37"/>
      <c r="C32" s="37"/>
      <c r="D32" s="34" t="s">
        <v>83</v>
      </c>
      <c r="E32" s="35"/>
      <c r="F32" s="36"/>
      <c r="G32" s="17" t="s">
        <v>84</v>
      </c>
      <c r="H32" s="17" t="s">
        <v>71</v>
      </c>
      <c r="I32" s="17" t="s">
        <v>54</v>
      </c>
      <c r="J32" s="13">
        <v>2</v>
      </c>
      <c r="K32" s="13" t="s">
        <v>19</v>
      </c>
    </row>
    <row r="33" spans="1:11" x14ac:dyDescent="0.2">
      <c r="A33" s="32"/>
      <c r="B33" s="37"/>
      <c r="C33" s="37"/>
      <c r="D33" s="34" t="s">
        <v>85</v>
      </c>
      <c r="E33" s="35"/>
      <c r="F33" s="36"/>
      <c r="G33" s="17" t="s">
        <v>67</v>
      </c>
      <c r="H33" s="17" t="s">
        <v>68</v>
      </c>
      <c r="I33" s="17" t="s">
        <v>54</v>
      </c>
      <c r="J33" s="13">
        <v>2</v>
      </c>
      <c r="K33" s="13" t="s">
        <v>19</v>
      </c>
    </row>
    <row r="34" spans="1:11" x14ac:dyDescent="0.2">
      <c r="A34" s="32"/>
      <c r="B34" s="38"/>
      <c r="C34" s="39" t="s">
        <v>86</v>
      </c>
      <c r="D34" s="34" t="s">
        <v>87</v>
      </c>
      <c r="E34" s="35"/>
      <c r="F34" s="36"/>
      <c r="G34" s="17" t="s">
        <v>88</v>
      </c>
      <c r="H34" s="17" t="s">
        <v>89</v>
      </c>
      <c r="I34" s="17" t="s">
        <v>44</v>
      </c>
      <c r="J34" s="13">
        <v>3</v>
      </c>
      <c r="K34" s="13" t="s">
        <v>19</v>
      </c>
    </row>
    <row r="35" spans="1:11" ht="28.5" x14ac:dyDescent="0.2">
      <c r="A35" s="32"/>
      <c r="B35" s="33" t="s">
        <v>90</v>
      </c>
      <c r="C35" s="33" t="s">
        <v>91</v>
      </c>
      <c r="D35" s="34" t="s">
        <v>92</v>
      </c>
      <c r="E35" s="35"/>
      <c r="F35" s="36"/>
      <c r="G35" s="17" t="s">
        <v>93</v>
      </c>
      <c r="H35" s="17" t="s">
        <v>71</v>
      </c>
      <c r="I35" s="17" t="s">
        <v>44</v>
      </c>
      <c r="J35" s="13">
        <v>3</v>
      </c>
      <c r="K35" s="13" t="s">
        <v>19</v>
      </c>
    </row>
    <row r="36" spans="1:11" x14ac:dyDescent="0.2">
      <c r="A36" s="32"/>
      <c r="B36" s="37"/>
      <c r="C36" s="38"/>
      <c r="D36" s="34" t="s">
        <v>94</v>
      </c>
      <c r="E36" s="35"/>
      <c r="F36" s="36"/>
      <c r="G36" s="17" t="s">
        <v>95</v>
      </c>
      <c r="H36" s="17" t="s">
        <v>53</v>
      </c>
      <c r="I36" s="17" t="s">
        <v>44</v>
      </c>
      <c r="J36" s="13">
        <v>3</v>
      </c>
      <c r="K36" s="13" t="s">
        <v>19</v>
      </c>
    </row>
    <row r="37" spans="1:11" ht="28.5" x14ac:dyDescent="0.2">
      <c r="A37" s="32"/>
      <c r="B37" s="37"/>
      <c r="C37" s="33" t="s">
        <v>96</v>
      </c>
      <c r="D37" s="34" t="s">
        <v>97</v>
      </c>
      <c r="E37" s="35"/>
      <c r="F37" s="36"/>
      <c r="G37" s="17" t="s">
        <v>93</v>
      </c>
      <c r="H37" s="17" t="s">
        <v>71</v>
      </c>
      <c r="I37" s="17" t="s">
        <v>98</v>
      </c>
      <c r="J37" s="13">
        <v>4</v>
      </c>
      <c r="K37" s="13" t="s">
        <v>19</v>
      </c>
    </row>
    <row r="38" spans="1:11" ht="28.5" x14ac:dyDescent="0.2">
      <c r="A38" s="32"/>
      <c r="B38" s="37"/>
      <c r="C38" s="37"/>
      <c r="D38" s="34" t="s">
        <v>99</v>
      </c>
      <c r="E38" s="35"/>
      <c r="F38" s="36"/>
      <c r="G38" s="17" t="s">
        <v>93</v>
      </c>
      <c r="H38" s="17" t="s">
        <v>71</v>
      </c>
      <c r="I38" s="17" t="s">
        <v>98</v>
      </c>
      <c r="J38" s="13">
        <v>4</v>
      </c>
      <c r="K38" s="13" t="s">
        <v>19</v>
      </c>
    </row>
    <row r="39" spans="1:11" ht="28.5" x14ac:dyDescent="0.2">
      <c r="A39" s="32"/>
      <c r="B39" s="37"/>
      <c r="C39" s="37"/>
      <c r="D39" s="34" t="s">
        <v>100</v>
      </c>
      <c r="E39" s="35"/>
      <c r="F39" s="36"/>
      <c r="G39" s="17" t="s">
        <v>93</v>
      </c>
      <c r="H39" s="17" t="s">
        <v>71</v>
      </c>
      <c r="I39" s="17" t="s">
        <v>44</v>
      </c>
      <c r="J39" s="13">
        <v>3</v>
      </c>
      <c r="K39" s="13" t="s">
        <v>19</v>
      </c>
    </row>
    <row r="40" spans="1:11" ht="28.5" x14ac:dyDescent="0.2">
      <c r="A40" s="32"/>
      <c r="B40" s="37"/>
      <c r="C40" s="37"/>
      <c r="D40" s="34" t="s">
        <v>101</v>
      </c>
      <c r="E40" s="35"/>
      <c r="F40" s="36"/>
      <c r="G40" s="17" t="s">
        <v>93</v>
      </c>
      <c r="H40" s="17" t="s">
        <v>71</v>
      </c>
      <c r="I40" s="17" t="s">
        <v>44</v>
      </c>
      <c r="J40" s="13">
        <v>3</v>
      </c>
      <c r="K40" s="13" t="s">
        <v>19</v>
      </c>
    </row>
    <row r="41" spans="1:11" ht="28.5" x14ac:dyDescent="0.2">
      <c r="A41" s="32"/>
      <c r="B41" s="37"/>
      <c r="C41" s="39" t="s">
        <v>102</v>
      </c>
      <c r="D41" s="34" t="s">
        <v>103</v>
      </c>
      <c r="E41" s="35"/>
      <c r="F41" s="36"/>
      <c r="G41" s="17" t="s">
        <v>103</v>
      </c>
      <c r="H41" s="17" t="s">
        <v>71</v>
      </c>
      <c r="I41" s="17" t="s">
        <v>19</v>
      </c>
      <c r="J41" s="13">
        <v>0</v>
      </c>
      <c r="K41" s="13" t="s">
        <v>19</v>
      </c>
    </row>
    <row r="42" spans="1:11" ht="42.75" x14ac:dyDescent="0.2">
      <c r="A42" s="32"/>
      <c r="B42" s="37"/>
      <c r="C42" s="33" t="s">
        <v>104</v>
      </c>
      <c r="D42" s="34" t="s">
        <v>105</v>
      </c>
      <c r="E42" s="35"/>
      <c r="F42" s="36"/>
      <c r="G42" s="17" t="s">
        <v>106</v>
      </c>
      <c r="H42" s="17" t="s">
        <v>71</v>
      </c>
      <c r="I42" s="17" t="s">
        <v>40</v>
      </c>
      <c r="J42" s="13">
        <v>5</v>
      </c>
      <c r="K42" s="13" t="s">
        <v>19</v>
      </c>
    </row>
    <row r="43" spans="1:11" ht="28.5" x14ac:dyDescent="0.2">
      <c r="A43" s="32"/>
      <c r="B43" s="38"/>
      <c r="C43" s="37"/>
      <c r="D43" s="34" t="s">
        <v>107</v>
      </c>
      <c r="E43" s="35"/>
      <c r="F43" s="36"/>
      <c r="G43" s="17" t="s">
        <v>93</v>
      </c>
      <c r="H43" s="17" t="s">
        <v>71</v>
      </c>
      <c r="I43" s="17" t="s">
        <v>40</v>
      </c>
      <c r="J43" s="13">
        <v>5</v>
      </c>
      <c r="K43" s="13" t="s">
        <v>19</v>
      </c>
    </row>
    <row r="44" spans="1:11" x14ac:dyDescent="0.2">
      <c r="A44" s="32"/>
      <c r="B44" s="33" t="s">
        <v>108</v>
      </c>
      <c r="C44" s="33" t="s">
        <v>108</v>
      </c>
      <c r="D44" s="34" t="s">
        <v>109</v>
      </c>
      <c r="E44" s="35"/>
      <c r="F44" s="36"/>
      <c r="G44" s="17" t="s">
        <v>63</v>
      </c>
      <c r="H44" s="17" t="s">
        <v>64</v>
      </c>
      <c r="I44" s="17" t="s">
        <v>40</v>
      </c>
      <c r="J44" s="13">
        <v>5</v>
      </c>
      <c r="K44" s="13" t="s">
        <v>19</v>
      </c>
    </row>
    <row r="45" spans="1:11" x14ac:dyDescent="0.2">
      <c r="A45" s="31"/>
      <c r="B45" s="38"/>
      <c r="C45" s="38"/>
      <c r="D45" s="34" t="s">
        <v>110</v>
      </c>
      <c r="E45" s="35"/>
      <c r="F45" s="36"/>
      <c r="G45" s="17" t="s">
        <v>63</v>
      </c>
      <c r="H45" s="17" t="s">
        <v>64</v>
      </c>
      <c r="I45" s="17" t="s">
        <v>40</v>
      </c>
      <c r="J45" s="13">
        <v>5</v>
      </c>
      <c r="K45" s="13" t="s">
        <v>19</v>
      </c>
    </row>
    <row r="46" spans="1:11" x14ac:dyDescent="0.2">
      <c r="A46" s="40" t="s">
        <v>111</v>
      </c>
      <c r="B46" s="41"/>
      <c r="C46" s="41"/>
      <c r="D46" s="41"/>
      <c r="E46" s="41"/>
      <c r="F46" s="41"/>
      <c r="G46" s="42"/>
      <c r="H46" s="43" t="s">
        <v>19</v>
      </c>
      <c r="I46" s="43">
        <v>100</v>
      </c>
      <c r="J46" s="44">
        <f>SUM(J15:J45)+K8</f>
        <v>99.999361455287954</v>
      </c>
      <c r="K46" s="13" t="s">
        <v>19</v>
      </c>
    </row>
  </sheetData>
  <mergeCells count="62">
    <mergeCell ref="A46:G46"/>
    <mergeCell ref="C42:C43"/>
    <mergeCell ref="D42:F42"/>
    <mergeCell ref="D43:F43"/>
    <mergeCell ref="B44:B45"/>
    <mergeCell ref="C44:C45"/>
    <mergeCell ref="D44:F44"/>
    <mergeCell ref="D45:F45"/>
    <mergeCell ref="B35:B43"/>
    <mergeCell ref="C35:C36"/>
    <mergeCell ref="D35:F35"/>
    <mergeCell ref="D36:F36"/>
    <mergeCell ref="C37:C40"/>
    <mergeCell ref="D37:F37"/>
    <mergeCell ref="D38:F38"/>
    <mergeCell ref="D39:F39"/>
    <mergeCell ref="D40:F40"/>
    <mergeCell ref="D41:F41"/>
    <mergeCell ref="C30:C33"/>
    <mergeCell ref="D30:F30"/>
    <mergeCell ref="D31:F31"/>
    <mergeCell ref="D32:F32"/>
    <mergeCell ref="D33:F33"/>
    <mergeCell ref="D34:F34"/>
    <mergeCell ref="C22:C29"/>
    <mergeCell ref="D22:F22"/>
    <mergeCell ref="D23:F23"/>
    <mergeCell ref="D24:F24"/>
    <mergeCell ref="D25:F25"/>
    <mergeCell ref="D26:F26"/>
    <mergeCell ref="D27:F27"/>
    <mergeCell ref="D28:F28"/>
    <mergeCell ref="D29:F29"/>
    <mergeCell ref="D16:F16"/>
    <mergeCell ref="D17:F17"/>
    <mergeCell ref="D18:F18"/>
    <mergeCell ref="D19:F19"/>
    <mergeCell ref="D20:F20"/>
    <mergeCell ref="D21:F21"/>
    <mergeCell ref="A12:A13"/>
    <mergeCell ref="B12:G12"/>
    <mergeCell ref="H12:K12"/>
    <mergeCell ref="B13:G13"/>
    <mergeCell ref="H13:K13"/>
    <mergeCell ref="A14:A45"/>
    <mergeCell ref="D14:F14"/>
    <mergeCell ref="B15:B34"/>
    <mergeCell ref="C15:C21"/>
    <mergeCell ref="D15:F15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AF2E-AC55-44DA-99E0-325E5F64A068}">
  <dimension ref="A1:K25"/>
  <sheetViews>
    <sheetView workbookViewId="0">
      <selection activeCell="D11" sqref="D11:E11"/>
    </sheetView>
  </sheetViews>
  <sheetFormatPr defaultColWidth="8.25" defaultRowHeight="14.25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45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8"/>
      <c r="D5" s="9" t="s">
        <v>112</v>
      </c>
      <c r="E5" s="10"/>
      <c r="F5" s="10"/>
      <c r="G5" s="10"/>
      <c r="H5" s="10"/>
      <c r="I5" s="10"/>
      <c r="J5" s="10"/>
      <c r="K5" s="11"/>
    </row>
    <row r="6" spans="1:11" x14ac:dyDescent="0.2">
      <c r="A6" s="6" t="s">
        <v>5</v>
      </c>
      <c r="B6" s="7"/>
      <c r="C6" s="8"/>
      <c r="D6" s="6" t="s">
        <v>6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x14ac:dyDescent="0.2">
      <c r="A8" s="18"/>
      <c r="B8" s="19"/>
      <c r="C8" s="20"/>
      <c r="D8" s="6" t="s">
        <v>16</v>
      </c>
      <c r="E8" s="8"/>
      <c r="F8" s="21">
        <f>F9+F10+F11</f>
        <v>30</v>
      </c>
      <c r="G8" s="21">
        <f>G9+G10+G11</f>
        <v>30</v>
      </c>
      <c r="H8" s="21">
        <f>H9+H10+H11</f>
        <v>30</v>
      </c>
      <c r="I8" s="13">
        <v>10</v>
      </c>
      <c r="J8" s="22">
        <f>H8/G8</f>
        <v>1</v>
      </c>
      <c r="K8" s="23">
        <f>IF(J8*I8&gt;10,10,J8*I8)</f>
        <v>10</v>
      </c>
    </row>
    <row r="9" spans="1:11" x14ac:dyDescent="0.2">
      <c r="A9" s="18"/>
      <c r="B9" s="19"/>
      <c r="C9" s="20"/>
      <c r="D9" s="6" t="s">
        <v>17</v>
      </c>
      <c r="E9" s="8"/>
      <c r="F9" s="21">
        <v>30</v>
      </c>
      <c r="G9" s="21">
        <v>30</v>
      </c>
      <c r="H9" s="21">
        <v>30</v>
      </c>
      <c r="I9" s="24" t="s">
        <v>18</v>
      </c>
      <c r="J9" s="13" t="s">
        <v>19</v>
      </c>
      <c r="K9" s="13" t="s">
        <v>19</v>
      </c>
    </row>
    <row r="10" spans="1:11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x14ac:dyDescent="0.2">
      <c r="A11" s="18"/>
      <c r="B11" s="19"/>
      <c r="C11" s="20"/>
      <c r="D11" s="25" t="s">
        <v>21</v>
      </c>
      <c r="E11" s="26"/>
      <c r="F11" s="21">
        <v>0</v>
      </c>
      <c r="G11" s="21">
        <v>0</v>
      </c>
      <c r="H11" s="21">
        <v>0</v>
      </c>
      <c r="I11" s="24" t="s">
        <v>18</v>
      </c>
      <c r="J11" s="13" t="s">
        <v>19</v>
      </c>
      <c r="K11" s="13" t="s">
        <v>19</v>
      </c>
    </row>
    <row r="12" spans="1:11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x14ac:dyDescent="0.2">
      <c r="A13" s="31"/>
      <c r="B13" s="28" t="s">
        <v>113</v>
      </c>
      <c r="C13" s="29"/>
      <c r="D13" s="29"/>
      <c r="E13" s="29"/>
      <c r="F13" s="29"/>
      <c r="G13" s="30"/>
      <c r="H13" s="28" t="s">
        <v>114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ht="28.5" x14ac:dyDescent="0.2">
      <c r="A15" s="32"/>
      <c r="B15" s="33" t="s">
        <v>35</v>
      </c>
      <c r="C15" s="46" t="s">
        <v>36</v>
      </c>
      <c r="D15" s="34" t="s">
        <v>115</v>
      </c>
      <c r="E15" s="35"/>
      <c r="F15" s="36"/>
      <c r="G15" s="17" t="s">
        <v>116</v>
      </c>
      <c r="H15" s="17" t="s">
        <v>117</v>
      </c>
      <c r="I15" s="17" t="s">
        <v>118</v>
      </c>
      <c r="J15" s="13">
        <v>10</v>
      </c>
      <c r="K15" s="13" t="s">
        <v>19</v>
      </c>
    </row>
    <row r="16" spans="1:11" x14ac:dyDescent="0.2">
      <c r="A16" s="32"/>
      <c r="B16" s="37"/>
      <c r="C16" s="33" t="s">
        <v>61</v>
      </c>
      <c r="D16" s="34" t="s">
        <v>119</v>
      </c>
      <c r="E16" s="35"/>
      <c r="F16" s="36"/>
      <c r="G16" s="17" t="s">
        <v>67</v>
      </c>
      <c r="H16" s="17" t="s">
        <v>68</v>
      </c>
      <c r="I16" s="17" t="s">
        <v>118</v>
      </c>
      <c r="J16" s="13">
        <v>10</v>
      </c>
      <c r="K16" s="13" t="s">
        <v>19</v>
      </c>
    </row>
    <row r="17" spans="1:11" ht="85.5" x14ac:dyDescent="0.2">
      <c r="A17" s="32"/>
      <c r="B17" s="37"/>
      <c r="C17" s="37"/>
      <c r="D17" s="34" t="s">
        <v>120</v>
      </c>
      <c r="E17" s="35"/>
      <c r="F17" s="36"/>
      <c r="G17" s="17" t="s">
        <v>121</v>
      </c>
      <c r="H17" s="17" t="s">
        <v>71</v>
      </c>
      <c r="I17" s="17" t="s">
        <v>118</v>
      </c>
      <c r="J17" s="13">
        <v>10</v>
      </c>
      <c r="K17" s="13" t="s">
        <v>19</v>
      </c>
    </row>
    <row r="18" spans="1:11" ht="28.5" x14ac:dyDescent="0.2">
      <c r="A18" s="32"/>
      <c r="B18" s="37"/>
      <c r="C18" s="39" t="s">
        <v>78</v>
      </c>
      <c r="D18" s="34" t="s">
        <v>122</v>
      </c>
      <c r="E18" s="35"/>
      <c r="F18" s="36"/>
      <c r="G18" s="17" t="s">
        <v>123</v>
      </c>
      <c r="H18" s="17" t="s">
        <v>71</v>
      </c>
      <c r="I18" s="17" t="s">
        <v>118</v>
      </c>
      <c r="J18" s="13">
        <v>10</v>
      </c>
      <c r="K18" s="13" t="s">
        <v>19</v>
      </c>
    </row>
    <row r="19" spans="1:11" x14ac:dyDescent="0.2">
      <c r="A19" s="32"/>
      <c r="B19" s="38"/>
      <c r="C19" s="39" t="s">
        <v>86</v>
      </c>
      <c r="D19" s="34" t="s">
        <v>124</v>
      </c>
      <c r="E19" s="35"/>
      <c r="F19" s="36"/>
      <c r="G19" s="17" t="s">
        <v>125</v>
      </c>
      <c r="H19" s="17" t="s">
        <v>126</v>
      </c>
      <c r="I19" s="17" t="s">
        <v>118</v>
      </c>
      <c r="J19" s="13">
        <v>10</v>
      </c>
      <c r="K19" s="13" t="s">
        <v>19</v>
      </c>
    </row>
    <row r="20" spans="1:11" ht="28.5" x14ac:dyDescent="0.2">
      <c r="A20" s="32"/>
      <c r="B20" s="33" t="s">
        <v>90</v>
      </c>
      <c r="C20" s="46" t="s">
        <v>91</v>
      </c>
      <c r="D20" s="34" t="s">
        <v>127</v>
      </c>
      <c r="E20" s="35"/>
      <c r="F20" s="36"/>
      <c r="G20" s="17" t="s">
        <v>128</v>
      </c>
      <c r="H20" s="17" t="s">
        <v>71</v>
      </c>
      <c r="I20" s="17" t="s">
        <v>118</v>
      </c>
      <c r="J20" s="13">
        <v>10</v>
      </c>
      <c r="K20" s="13" t="s">
        <v>19</v>
      </c>
    </row>
    <row r="21" spans="1:11" ht="28.5" x14ac:dyDescent="0.2">
      <c r="A21" s="32"/>
      <c r="B21" s="37"/>
      <c r="C21" s="39" t="s">
        <v>96</v>
      </c>
      <c r="D21" s="34" t="s">
        <v>129</v>
      </c>
      <c r="E21" s="35"/>
      <c r="F21" s="36"/>
      <c r="G21" s="17" t="s">
        <v>130</v>
      </c>
      <c r="H21" s="17" t="s">
        <v>71</v>
      </c>
      <c r="I21" s="17" t="s">
        <v>118</v>
      </c>
      <c r="J21" s="13">
        <v>10</v>
      </c>
      <c r="K21" s="13" t="s">
        <v>19</v>
      </c>
    </row>
    <row r="22" spans="1:11" ht="28.5" x14ac:dyDescent="0.2">
      <c r="A22" s="32"/>
      <c r="B22" s="37"/>
      <c r="C22" s="39" t="s">
        <v>102</v>
      </c>
      <c r="D22" s="34" t="s">
        <v>103</v>
      </c>
      <c r="E22" s="35"/>
      <c r="F22" s="36"/>
      <c r="G22" s="17" t="s">
        <v>103</v>
      </c>
      <c r="H22" s="17" t="s">
        <v>71</v>
      </c>
      <c r="I22" s="17" t="s">
        <v>19</v>
      </c>
      <c r="J22" s="13">
        <v>0</v>
      </c>
      <c r="K22" s="13" t="s">
        <v>19</v>
      </c>
    </row>
    <row r="23" spans="1:11" ht="28.5" x14ac:dyDescent="0.2">
      <c r="A23" s="32"/>
      <c r="B23" s="38"/>
      <c r="C23" s="39" t="s">
        <v>104</v>
      </c>
      <c r="D23" s="34" t="s">
        <v>131</v>
      </c>
      <c r="E23" s="35"/>
      <c r="F23" s="36"/>
      <c r="G23" s="17" t="s">
        <v>93</v>
      </c>
      <c r="H23" s="17" t="s">
        <v>71</v>
      </c>
      <c r="I23" s="17" t="s">
        <v>118</v>
      </c>
      <c r="J23" s="13">
        <v>10</v>
      </c>
      <c r="K23" s="13" t="s">
        <v>19</v>
      </c>
    </row>
    <row r="24" spans="1:11" ht="28.5" x14ac:dyDescent="0.2">
      <c r="A24" s="31"/>
      <c r="B24" s="46" t="s">
        <v>108</v>
      </c>
      <c r="C24" s="46" t="s">
        <v>108</v>
      </c>
      <c r="D24" s="34" t="s">
        <v>132</v>
      </c>
      <c r="E24" s="35"/>
      <c r="F24" s="36"/>
      <c r="G24" s="17" t="s">
        <v>63</v>
      </c>
      <c r="H24" s="17" t="s">
        <v>76</v>
      </c>
      <c r="I24" s="17" t="s">
        <v>118</v>
      </c>
      <c r="J24" s="13">
        <v>10</v>
      </c>
      <c r="K24" s="13" t="s">
        <v>19</v>
      </c>
    </row>
    <row r="25" spans="1:11" x14ac:dyDescent="0.2">
      <c r="A25" s="40" t="s">
        <v>111</v>
      </c>
      <c r="B25" s="41"/>
      <c r="C25" s="41"/>
      <c r="D25" s="41"/>
      <c r="E25" s="41"/>
      <c r="F25" s="41"/>
      <c r="G25" s="42"/>
      <c r="H25" s="43" t="s">
        <v>19</v>
      </c>
      <c r="I25" s="43">
        <v>100</v>
      </c>
      <c r="J25" s="44">
        <f>SUM(J15:J24)+K8</f>
        <v>100</v>
      </c>
      <c r="K25" s="13" t="s">
        <v>19</v>
      </c>
    </row>
  </sheetData>
  <mergeCells count="34">
    <mergeCell ref="D24:F24"/>
    <mergeCell ref="A25:G25"/>
    <mergeCell ref="D16:F16"/>
    <mergeCell ref="D17:F17"/>
    <mergeCell ref="D18:F18"/>
    <mergeCell ref="D19:F19"/>
    <mergeCell ref="B20:B23"/>
    <mergeCell ref="D20:F20"/>
    <mergeCell ref="D21:F21"/>
    <mergeCell ref="D22:F22"/>
    <mergeCell ref="D23:F23"/>
    <mergeCell ref="A12:A13"/>
    <mergeCell ref="B12:G12"/>
    <mergeCell ref="H12:K12"/>
    <mergeCell ref="B13:G13"/>
    <mergeCell ref="H13:K13"/>
    <mergeCell ref="A14:A24"/>
    <mergeCell ref="D14:F14"/>
    <mergeCell ref="B15:B19"/>
    <mergeCell ref="D15:F15"/>
    <mergeCell ref="C16:C17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169C-4BF7-4570-B073-4C2F69EB2454}">
  <dimension ref="A1:K28"/>
  <sheetViews>
    <sheetView workbookViewId="0">
      <selection sqref="A1:XFD1048576"/>
    </sheetView>
  </sheetViews>
  <sheetFormatPr defaultColWidth="8.25" defaultRowHeight="14.25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45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8"/>
      <c r="D5" s="9" t="s">
        <v>133</v>
      </c>
      <c r="E5" s="10"/>
      <c r="F5" s="10"/>
      <c r="G5" s="10"/>
      <c r="H5" s="10"/>
      <c r="I5" s="10"/>
      <c r="J5" s="10"/>
      <c r="K5" s="11"/>
    </row>
    <row r="6" spans="1:11" x14ac:dyDescent="0.2">
      <c r="A6" s="6" t="s">
        <v>5</v>
      </c>
      <c r="B6" s="7"/>
      <c r="C6" s="8"/>
      <c r="D6" s="6" t="s">
        <v>6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x14ac:dyDescent="0.2">
      <c r="A8" s="18"/>
      <c r="B8" s="19"/>
      <c r="C8" s="20"/>
      <c r="D8" s="6" t="s">
        <v>16</v>
      </c>
      <c r="E8" s="8"/>
      <c r="F8" s="21">
        <f>F9+F10+F11</f>
        <v>784</v>
      </c>
      <c r="G8" s="21">
        <f>G9+G10+G11</f>
        <v>784</v>
      </c>
      <c r="H8" s="21">
        <f>H9+H10+H11</f>
        <v>784</v>
      </c>
      <c r="I8" s="13">
        <v>10</v>
      </c>
      <c r="J8" s="22">
        <f>H8/G8</f>
        <v>1</v>
      </c>
      <c r="K8" s="23">
        <f>IF(J8*I8&gt;10,10,J8*I8)</f>
        <v>10</v>
      </c>
    </row>
    <row r="9" spans="1:11" x14ac:dyDescent="0.2">
      <c r="A9" s="18"/>
      <c r="B9" s="19"/>
      <c r="C9" s="20"/>
      <c r="D9" s="6" t="s">
        <v>17</v>
      </c>
      <c r="E9" s="8"/>
      <c r="F9" s="21">
        <v>784</v>
      </c>
      <c r="G9" s="21">
        <v>784</v>
      </c>
      <c r="H9" s="21">
        <v>784</v>
      </c>
      <c r="I9" s="24" t="s">
        <v>18</v>
      </c>
      <c r="J9" s="13" t="s">
        <v>19</v>
      </c>
      <c r="K9" s="13" t="s">
        <v>19</v>
      </c>
    </row>
    <row r="10" spans="1:11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x14ac:dyDescent="0.2">
      <c r="A11" s="18"/>
      <c r="B11" s="19"/>
      <c r="C11" s="20"/>
      <c r="D11" s="25" t="s">
        <v>21</v>
      </c>
      <c r="E11" s="26"/>
      <c r="F11" s="21">
        <v>0</v>
      </c>
      <c r="G11" s="21">
        <v>0</v>
      </c>
      <c r="H11" s="21">
        <v>0</v>
      </c>
      <c r="I11" s="24" t="s">
        <v>18</v>
      </c>
      <c r="J11" s="13" t="s">
        <v>19</v>
      </c>
      <c r="K11" s="13" t="s">
        <v>19</v>
      </c>
    </row>
    <row r="12" spans="1:11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x14ac:dyDescent="0.2">
      <c r="A13" s="31"/>
      <c r="B13" s="28" t="s">
        <v>134</v>
      </c>
      <c r="C13" s="29"/>
      <c r="D13" s="29"/>
      <c r="E13" s="29"/>
      <c r="F13" s="29"/>
      <c r="G13" s="30"/>
      <c r="H13" s="28" t="s">
        <v>135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x14ac:dyDescent="0.2">
      <c r="A15" s="32"/>
      <c r="B15" s="33" t="s">
        <v>35</v>
      </c>
      <c r="C15" s="33" t="s">
        <v>36</v>
      </c>
      <c r="D15" s="34" t="s">
        <v>136</v>
      </c>
      <c r="E15" s="35"/>
      <c r="F15" s="36"/>
      <c r="G15" s="17" t="s">
        <v>137</v>
      </c>
      <c r="H15" s="17" t="s">
        <v>138</v>
      </c>
      <c r="I15" s="17" t="s">
        <v>40</v>
      </c>
      <c r="J15" s="13">
        <v>5</v>
      </c>
      <c r="K15" s="13" t="s">
        <v>19</v>
      </c>
    </row>
    <row r="16" spans="1:11" x14ac:dyDescent="0.2">
      <c r="A16" s="32"/>
      <c r="B16" s="37"/>
      <c r="C16" s="38"/>
      <c r="D16" s="34" t="s">
        <v>139</v>
      </c>
      <c r="E16" s="35"/>
      <c r="F16" s="36"/>
      <c r="G16" s="17" t="s">
        <v>140</v>
      </c>
      <c r="H16" s="17" t="s">
        <v>141</v>
      </c>
      <c r="I16" s="17" t="s">
        <v>40</v>
      </c>
      <c r="J16" s="13">
        <v>5</v>
      </c>
      <c r="K16" s="13" t="s">
        <v>19</v>
      </c>
    </row>
    <row r="17" spans="1:11" ht="28.5" x14ac:dyDescent="0.2">
      <c r="A17" s="32"/>
      <c r="B17" s="37"/>
      <c r="C17" s="33" t="s">
        <v>61</v>
      </c>
      <c r="D17" s="34" t="s">
        <v>142</v>
      </c>
      <c r="E17" s="35"/>
      <c r="F17" s="36"/>
      <c r="G17" s="17" t="s">
        <v>143</v>
      </c>
      <c r="H17" s="17" t="s">
        <v>71</v>
      </c>
      <c r="I17" s="17" t="s">
        <v>118</v>
      </c>
      <c r="J17" s="13">
        <v>10</v>
      </c>
      <c r="K17" s="13" t="s">
        <v>19</v>
      </c>
    </row>
    <row r="18" spans="1:11" x14ac:dyDescent="0.2">
      <c r="A18" s="32"/>
      <c r="B18" s="37"/>
      <c r="C18" s="37"/>
      <c r="D18" s="34" t="s">
        <v>144</v>
      </c>
      <c r="E18" s="35"/>
      <c r="F18" s="36"/>
      <c r="G18" s="17" t="s">
        <v>67</v>
      </c>
      <c r="H18" s="17" t="s">
        <v>68</v>
      </c>
      <c r="I18" s="17" t="s">
        <v>118</v>
      </c>
      <c r="J18" s="13">
        <v>10</v>
      </c>
      <c r="K18" s="13" t="s">
        <v>19</v>
      </c>
    </row>
    <row r="19" spans="1:11" ht="28.5" x14ac:dyDescent="0.2">
      <c r="A19" s="32"/>
      <c r="B19" s="37"/>
      <c r="C19" s="39" t="s">
        <v>78</v>
      </c>
      <c r="D19" s="34" t="s">
        <v>145</v>
      </c>
      <c r="E19" s="35"/>
      <c r="F19" s="36"/>
      <c r="G19" s="17" t="s">
        <v>123</v>
      </c>
      <c r="H19" s="17" t="s">
        <v>71</v>
      </c>
      <c r="I19" s="17" t="s">
        <v>118</v>
      </c>
      <c r="J19" s="13">
        <v>10</v>
      </c>
      <c r="K19" s="13" t="s">
        <v>19</v>
      </c>
    </row>
    <row r="20" spans="1:11" x14ac:dyDescent="0.2">
      <c r="A20" s="32"/>
      <c r="B20" s="37"/>
      <c r="C20" s="33" t="s">
        <v>86</v>
      </c>
      <c r="D20" s="34" t="s">
        <v>146</v>
      </c>
      <c r="E20" s="35"/>
      <c r="F20" s="36"/>
      <c r="G20" s="17" t="s">
        <v>147</v>
      </c>
      <c r="H20" s="17" t="s">
        <v>148</v>
      </c>
      <c r="I20" s="17" t="s">
        <v>40</v>
      </c>
      <c r="J20" s="13">
        <v>5</v>
      </c>
      <c r="K20" s="13" t="s">
        <v>19</v>
      </c>
    </row>
    <row r="21" spans="1:11" x14ac:dyDescent="0.2">
      <c r="A21" s="32"/>
      <c r="B21" s="38"/>
      <c r="C21" s="37"/>
      <c r="D21" s="34" t="s">
        <v>149</v>
      </c>
      <c r="E21" s="35"/>
      <c r="F21" s="36"/>
      <c r="G21" s="17" t="s">
        <v>147</v>
      </c>
      <c r="H21" s="17" t="s">
        <v>148</v>
      </c>
      <c r="I21" s="17" t="s">
        <v>40</v>
      </c>
      <c r="J21" s="13">
        <v>5</v>
      </c>
      <c r="K21" s="13" t="s">
        <v>19</v>
      </c>
    </row>
    <row r="22" spans="1:11" ht="28.5" x14ac:dyDescent="0.2">
      <c r="A22" s="32"/>
      <c r="B22" s="33" t="s">
        <v>90</v>
      </c>
      <c r="C22" s="46" t="s">
        <v>91</v>
      </c>
      <c r="D22" s="34" t="s">
        <v>150</v>
      </c>
      <c r="E22" s="35"/>
      <c r="F22" s="36"/>
      <c r="G22" s="17" t="s">
        <v>151</v>
      </c>
      <c r="H22" s="17" t="s">
        <v>71</v>
      </c>
      <c r="I22" s="17" t="s">
        <v>118</v>
      </c>
      <c r="J22" s="13">
        <v>10</v>
      </c>
      <c r="K22" s="13" t="s">
        <v>19</v>
      </c>
    </row>
    <row r="23" spans="1:11" ht="28.5" x14ac:dyDescent="0.2">
      <c r="A23" s="32"/>
      <c r="B23" s="37"/>
      <c r="C23" s="39" t="s">
        <v>96</v>
      </c>
      <c r="D23" s="34" t="s">
        <v>152</v>
      </c>
      <c r="E23" s="35"/>
      <c r="F23" s="36"/>
      <c r="G23" s="17" t="s">
        <v>130</v>
      </c>
      <c r="H23" s="17" t="s">
        <v>71</v>
      </c>
      <c r="I23" s="17" t="s">
        <v>118</v>
      </c>
      <c r="J23" s="13">
        <v>10</v>
      </c>
      <c r="K23" s="13" t="s">
        <v>19</v>
      </c>
    </row>
    <row r="24" spans="1:11" ht="28.5" x14ac:dyDescent="0.2">
      <c r="A24" s="32"/>
      <c r="B24" s="37"/>
      <c r="C24" s="39" t="s">
        <v>102</v>
      </c>
      <c r="D24" s="34" t="s">
        <v>103</v>
      </c>
      <c r="E24" s="35"/>
      <c r="F24" s="36"/>
      <c r="G24" s="17" t="s">
        <v>103</v>
      </c>
      <c r="H24" s="17" t="s">
        <v>71</v>
      </c>
      <c r="I24" s="17" t="s">
        <v>19</v>
      </c>
      <c r="J24" s="13">
        <v>0</v>
      </c>
      <c r="K24" s="13" t="s">
        <v>19</v>
      </c>
    </row>
    <row r="25" spans="1:11" ht="28.5" x14ac:dyDescent="0.2">
      <c r="A25" s="32"/>
      <c r="B25" s="38"/>
      <c r="C25" s="39" t="s">
        <v>104</v>
      </c>
      <c r="D25" s="34" t="s">
        <v>153</v>
      </c>
      <c r="E25" s="35"/>
      <c r="F25" s="36"/>
      <c r="G25" s="17" t="s">
        <v>128</v>
      </c>
      <c r="H25" s="17" t="s">
        <v>71</v>
      </c>
      <c r="I25" s="17" t="s">
        <v>118</v>
      </c>
      <c r="J25" s="13">
        <v>10</v>
      </c>
      <c r="K25" s="13" t="s">
        <v>19</v>
      </c>
    </row>
    <row r="26" spans="1:11" x14ac:dyDescent="0.2">
      <c r="A26" s="32"/>
      <c r="B26" s="33" t="s">
        <v>108</v>
      </c>
      <c r="C26" s="33" t="s">
        <v>108</v>
      </c>
      <c r="D26" s="34" t="s">
        <v>154</v>
      </c>
      <c r="E26" s="35"/>
      <c r="F26" s="36"/>
      <c r="G26" s="17" t="s">
        <v>155</v>
      </c>
      <c r="H26" s="17" t="s">
        <v>76</v>
      </c>
      <c r="I26" s="17" t="s">
        <v>40</v>
      </c>
      <c r="J26" s="13">
        <v>5</v>
      </c>
      <c r="K26" s="13" t="s">
        <v>19</v>
      </c>
    </row>
    <row r="27" spans="1:11" x14ac:dyDescent="0.2">
      <c r="A27" s="31"/>
      <c r="B27" s="38"/>
      <c r="C27" s="38"/>
      <c r="D27" s="34" t="s">
        <v>156</v>
      </c>
      <c r="E27" s="35"/>
      <c r="F27" s="36"/>
      <c r="G27" s="17" t="s">
        <v>157</v>
      </c>
      <c r="H27" s="17" t="s">
        <v>76</v>
      </c>
      <c r="I27" s="17" t="s">
        <v>40</v>
      </c>
      <c r="J27" s="13">
        <v>5</v>
      </c>
      <c r="K27" s="13" t="s">
        <v>19</v>
      </c>
    </row>
    <row r="28" spans="1:11" x14ac:dyDescent="0.2">
      <c r="A28" s="40" t="s">
        <v>111</v>
      </c>
      <c r="B28" s="41"/>
      <c r="C28" s="41"/>
      <c r="D28" s="41"/>
      <c r="E28" s="41"/>
      <c r="F28" s="41"/>
      <c r="G28" s="42"/>
      <c r="H28" s="43" t="s">
        <v>19</v>
      </c>
      <c r="I28" s="43">
        <v>100</v>
      </c>
      <c r="J28" s="44">
        <f>SUM(J15:J27)+K8</f>
        <v>100</v>
      </c>
      <c r="K28" s="13" t="s">
        <v>19</v>
      </c>
    </row>
  </sheetData>
  <mergeCells count="41">
    <mergeCell ref="A28:G28"/>
    <mergeCell ref="B22:B25"/>
    <mergeCell ref="D22:F22"/>
    <mergeCell ref="D23:F23"/>
    <mergeCell ref="D24:F24"/>
    <mergeCell ref="D25:F25"/>
    <mergeCell ref="B26:B27"/>
    <mergeCell ref="C26:C27"/>
    <mergeCell ref="D26:F26"/>
    <mergeCell ref="D27:F27"/>
    <mergeCell ref="D16:F16"/>
    <mergeCell ref="C17:C18"/>
    <mergeCell ref="D17:F17"/>
    <mergeCell ref="D18:F18"/>
    <mergeCell ref="D19:F19"/>
    <mergeCell ref="C20:C21"/>
    <mergeCell ref="D20:F20"/>
    <mergeCell ref="D21:F21"/>
    <mergeCell ref="A12:A13"/>
    <mergeCell ref="B12:G12"/>
    <mergeCell ref="H12:K12"/>
    <mergeCell ref="B13:G13"/>
    <mergeCell ref="H13:K13"/>
    <mergeCell ref="A14:A27"/>
    <mergeCell ref="D14:F14"/>
    <mergeCell ref="B15:B21"/>
    <mergeCell ref="C15:C16"/>
    <mergeCell ref="D15:F15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543F-1E48-432E-A65B-F9BCEE04752E}">
  <dimension ref="A1:K24"/>
  <sheetViews>
    <sheetView workbookViewId="0">
      <selection sqref="A1:XFD1048576"/>
    </sheetView>
  </sheetViews>
  <sheetFormatPr defaultColWidth="8.25" defaultRowHeight="14.25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45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8"/>
      <c r="D5" s="9" t="s">
        <v>158</v>
      </c>
      <c r="E5" s="10"/>
      <c r="F5" s="10"/>
      <c r="G5" s="10"/>
      <c r="H5" s="10"/>
      <c r="I5" s="10"/>
      <c r="J5" s="10"/>
      <c r="K5" s="11"/>
    </row>
    <row r="6" spans="1:11" x14ac:dyDescent="0.2">
      <c r="A6" s="6" t="s">
        <v>5</v>
      </c>
      <c r="B6" s="7"/>
      <c r="C6" s="8"/>
      <c r="D6" s="6" t="s">
        <v>6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x14ac:dyDescent="0.2">
      <c r="A8" s="18"/>
      <c r="B8" s="19"/>
      <c r="C8" s="20"/>
      <c r="D8" s="6" t="s">
        <v>16</v>
      </c>
      <c r="E8" s="8"/>
      <c r="F8" s="21">
        <f>F9+F10+F11</f>
        <v>10</v>
      </c>
      <c r="G8" s="21">
        <f>G9+G10+G11</f>
        <v>10</v>
      </c>
      <c r="H8" s="21">
        <f>H9+H10+H11</f>
        <v>10</v>
      </c>
      <c r="I8" s="13">
        <v>10</v>
      </c>
      <c r="J8" s="22">
        <f>H8/G8</f>
        <v>1</v>
      </c>
      <c r="K8" s="23">
        <f>IF(J8*I8&gt;10,10,J8*I8)</f>
        <v>10</v>
      </c>
    </row>
    <row r="9" spans="1:11" x14ac:dyDescent="0.2">
      <c r="A9" s="18"/>
      <c r="B9" s="19"/>
      <c r="C9" s="20"/>
      <c r="D9" s="6" t="s">
        <v>17</v>
      </c>
      <c r="E9" s="8"/>
      <c r="F9" s="21">
        <v>10</v>
      </c>
      <c r="G9" s="21">
        <v>10</v>
      </c>
      <c r="H9" s="21">
        <v>10</v>
      </c>
      <c r="I9" s="24" t="s">
        <v>18</v>
      </c>
      <c r="J9" s="13" t="s">
        <v>19</v>
      </c>
      <c r="K9" s="13" t="s">
        <v>19</v>
      </c>
    </row>
    <row r="10" spans="1:11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x14ac:dyDescent="0.2">
      <c r="A11" s="18"/>
      <c r="B11" s="19"/>
      <c r="C11" s="20"/>
      <c r="D11" s="25" t="s">
        <v>21</v>
      </c>
      <c r="E11" s="26"/>
      <c r="F11" s="21">
        <v>0</v>
      </c>
      <c r="G11" s="21">
        <v>0</v>
      </c>
      <c r="H11" s="21">
        <v>0</v>
      </c>
      <c r="I11" s="24" t="s">
        <v>18</v>
      </c>
      <c r="J11" s="13" t="s">
        <v>19</v>
      </c>
      <c r="K11" s="13" t="s">
        <v>19</v>
      </c>
    </row>
    <row r="12" spans="1:11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x14ac:dyDescent="0.2">
      <c r="A13" s="31"/>
      <c r="B13" s="28" t="s">
        <v>159</v>
      </c>
      <c r="C13" s="29"/>
      <c r="D13" s="29"/>
      <c r="E13" s="29"/>
      <c r="F13" s="29"/>
      <c r="G13" s="30"/>
      <c r="H13" s="28" t="s">
        <v>160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x14ac:dyDescent="0.2">
      <c r="A15" s="32"/>
      <c r="B15" s="33" t="s">
        <v>35</v>
      </c>
      <c r="C15" s="46" t="s">
        <v>36</v>
      </c>
      <c r="D15" s="34" t="s">
        <v>161</v>
      </c>
      <c r="E15" s="35"/>
      <c r="F15" s="36"/>
      <c r="G15" s="17" t="s">
        <v>162</v>
      </c>
      <c r="H15" s="17" t="s">
        <v>163</v>
      </c>
      <c r="I15" s="17" t="s">
        <v>118</v>
      </c>
      <c r="J15" s="13">
        <v>10</v>
      </c>
      <c r="K15" s="13" t="s">
        <v>19</v>
      </c>
    </row>
    <row r="16" spans="1:11" ht="28.5" x14ac:dyDescent="0.2">
      <c r="A16" s="32"/>
      <c r="B16" s="37"/>
      <c r="C16" s="39" t="s">
        <v>61</v>
      </c>
      <c r="D16" s="34" t="s">
        <v>69</v>
      </c>
      <c r="E16" s="35"/>
      <c r="F16" s="36"/>
      <c r="G16" s="17" t="s">
        <v>164</v>
      </c>
      <c r="H16" s="17" t="s">
        <v>71</v>
      </c>
      <c r="I16" s="17" t="s">
        <v>165</v>
      </c>
      <c r="J16" s="13">
        <v>15</v>
      </c>
      <c r="K16" s="13" t="s">
        <v>19</v>
      </c>
    </row>
    <row r="17" spans="1:11" ht="28.5" x14ac:dyDescent="0.2">
      <c r="A17" s="32"/>
      <c r="B17" s="37"/>
      <c r="C17" s="39" t="s">
        <v>78</v>
      </c>
      <c r="D17" s="34" t="s">
        <v>81</v>
      </c>
      <c r="E17" s="35"/>
      <c r="F17" s="36"/>
      <c r="G17" s="17" t="s">
        <v>166</v>
      </c>
      <c r="H17" s="17" t="s">
        <v>71</v>
      </c>
      <c r="I17" s="17" t="s">
        <v>165</v>
      </c>
      <c r="J17" s="13">
        <v>15</v>
      </c>
      <c r="K17" s="13" t="s">
        <v>19</v>
      </c>
    </row>
    <row r="18" spans="1:11" x14ac:dyDescent="0.2">
      <c r="A18" s="32"/>
      <c r="B18" s="38"/>
      <c r="C18" s="39" t="s">
        <v>86</v>
      </c>
      <c r="D18" s="34" t="s">
        <v>167</v>
      </c>
      <c r="E18" s="35"/>
      <c r="F18" s="36"/>
      <c r="G18" s="17" t="s">
        <v>168</v>
      </c>
      <c r="H18" s="17" t="s">
        <v>169</v>
      </c>
      <c r="I18" s="17" t="s">
        <v>118</v>
      </c>
      <c r="J18" s="13">
        <v>10</v>
      </c>
      <c r="K18" s="13" t="s">
        <v>19</v>
      </c>
    </row>
    <row r="19" spans="1:11" ht="28.5" x14ac:dyDescent="0.2">
      <c r="A19" s="32"/>
      <c r="B19" s="33" t="s">
        <v>90</v>
      </c>
      <c r="C19" s="46" t="s">
        <v>91</v>
      </c>
      <c r="D19" s="34" t="s">
        <v>170</v>
      </c>
      <c r="E19" s="35"/>
      <c r="F19" s="36"/>
      <c r="G19" s="17" t="s">
        <v>171</v>
      </c>
      <c r="H19" s="17" t="s">
        <v>172</v>
      </c>
      <c r="I19" s="17" t="s">
        <v>118</v>
      </c>
      <c r="J19" s="13">
        <v>10</v>
      </c>
      <c r="K19" s="13" t="s">
        <v>19</v>
      </c>
    </row>
    <row r="20" spans="1:11" ht="28.5" x14ac:dyDescent="0.2">
      <c r="A20" s="32"/>
      <c r="B20" s="37"/>
      <c r="C20" s="39" t="s">
        <v>96</v>
      </c>
      <c r="D20" s="34" t="s">
        <v>173</v>
      </c>
      <c r="E20" s="35"/>
      <c r="F20" s="36"/>
      <c r="G20" s="17" t="s">
        <v>130</v>
      </c>
      <c r="H20" s="17" t="s">
        <v>71</v>
      </c>
      <c r="I20" s="17" t="s">
        <v>118</v>
      </c>
      <c r="J20" s="13">
        <v>10</v>
      </c>
      <c r="K20" s="13" t="s">
        <v>19</v>
      </c>
    </row>
    <row r="21" spans="1:11" ht="28.5" x14ac:dyDescent="0.2">
      <c r="A21" s="32"/>
      <c r="B21" s="37"/>
      <c r="C21" s="39" t="s">
        <v>102</v>
      </c>
      <c r="D21" s="34" t="s">
        <v>103</v>
      </c>
      <c r="E21" s="35"/>
      <c r="F21" s="36"/>
      <c r="G21" s="17" t="s">
        <v>103</v>
      </c>
      <c r="H21" s="17" t="s">
        <v>71</v>
      </c>
      <c r="I21" s="17" t="s">
        <v>19</v>
      </c>
      <c r="J21" s="13">
        <v>0</v>
      </c>
      <c r="K21" s="13" t="s">
        <v>19</v>
      </c>
    </row>
    <row r="22" spans="1:11" ht="28.5" x14ac:dyDescent="0.2">
      <c r="A22" s="32"/>
      <c r="B22" s="38"/>
      <c r="C22" s="39" t="s">
        <v>104</v>
      </c>
      <c r="D22" s="34" t="s">
        <v>174</v>
      </c>
      <c r="E22" s="35"/>
      <c r="F22" s="36"/>
      <c r="G22" s="17" t="s">
        <v>175</v>
      </c>
      <c r="H22" s="17" t="s">
        <v>71</v>
      </c>
      <c r="I22" s="17" t="s">
        <v>118</v>
      </c>
      <c r="J22" s="13">
        <v>10</v>
      </c>
      <c r="K22" s="13" t="s">
        <v>19</v>
      </c>
    </row>
    <row r="23" spans="1:11" ht="28.5" x14ac:dyDescent="0.2">
      <c r="A23" s="31"/>
      <c r="B23" s="46" t="s">
        <v>108</v>
      </c>
      <c r="C23" s="46" t="s">
        <v>108</v>
      </c>
      <c r="D23" s="34" t="s">
        <v>176</v>
      </c>
      <c r="E23" s="35"/>
      <c r="F23" s="36"/>
      <c r="G23" s="17" t="s">
        <v>63</v>
      </c>
      <c r="H23" s="17" t="s">
        <v>64</v>
      </c>
      <c r="I23" s="17" t="s">
        <v>118</v>
      </c>
      <c r="J23" s="13">
        <v>10</v>
      </c>
      <c r="K23" s="13" t="s">
        <v>19</v>
      </c>
    </row>
    <row r="24" spans="1:11" x14ac:dyDescent="0.2">
      <c r="A24" s="40" t="s">
        <v>111</v>
      </c>
      <c r="B24" s="41"/>
      <c r="C24" s="41"/>
      <c r="D24" s="41"/>
      <c r="E24" s="41"/>
      <c r="F24" s="41"/>
      <c r="G24" s="42"/>
      <c r="H24" s="43" t="s">
        <v>19</v>
      </c>
      <c r="I24" s="43">
        <v>100</v>
      </c>
      <c r="J24" s="44">
        <f>SUM(J15:J23)+K8</f>
        <v>100</v>
      </c>
      <c r="K24" s="13" t="s">
        <v>19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1127-0369-45C8-A006-2B167012B623}">
  <dimension ref="A1:K24"/>
  <sheetViews>
    <sheetView workbookViewId="0">
      <selection sqref="A1:XFD1048576"/>
    </sheetView>
  </sheetViews>
  <sheetFormatPr defaultColWidth="8.25" defaultRowHeight="14.25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45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8"/>
      <c r="D5" s="9" t="s">
        <v>177</v>
      </c>
      <c r="E5" s="10"/>
      <c r="F5" s="10"/>
      <c r="G5" s="10"/>
      <c r="H5" s="10"/>
      <c r="I5" s="10"/>
      <c r="J5" s="10"/>
      <c r="K5" s="11"/>
    </row>
    <row r="6" spans="1:11" x14ac:dyDescent="0.2">
      <c r="A6" s="6" t="s">
        <v>5</v>
      </c>
      <c r="B6" s="7"/>
      <c r="C6" s="8"/>
      <c r="D6" s="6" t="s">
        <v>6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x14ac:dyDescent="0.2">
      <c r="A8" s="18"/>
      <c r="B8" s="19"/>
      <c r="C8" s="20"/>
      <c r="D8" s="6" t="s">
        <v>16</v>
      </c>
      <c r="E8" s="8"/>
      <c r="F8" s="21">
        <f>F9+F10+F11</f>
        <v>240.83</v>
      </c>
      <c r="G8" s="21">
        <f>G9+G10+G11</f>
        <v>240.83</v>
      </c>
      <c r="H8" s="21">
        <f>H9+H10+H11</f>
        <v>240.83</v>
      </c>
      <c r="I8" s="13">
        <v>10</v>
      </c>
      <c r="J8" s="22">
        <f>H8/G8</f>
        <v>1</v>
      </c>
      <c r="K8" s="23">
        <f>IF(J8*I8&gt;10,10,J8*I8)</f>
        <v>10</v>
      </c>
    </row>
    <row r="9" spans="1:11" x14ac:dyDescent="0.2">
      <c r="A9" s="18"/>
      <c r="B9" s="19"/>
      <c r="C9" s="20"/>
      <c r="D9" s="6" t="s">
        <v>17</v>
      </c>
      <c r="E9" s="8"/>
      <c r="F9" s="21">
        <v>240.83</v>
      </c>
      <c r="G9" s="21">
        <v>240.83</v>
      </c>
      <c r="H9" s="21">
        <v>240.83</v>
      </c>
      <c r="I9" s="24" t="s">
        <v>18</v>
      </c>
      <c r="J9" s="13" t="s">
        <v>19</v>
      </c>
      <c r="K9" s="13" t="s">
        <v>19</v>
      </c>
    </row>
    <row r="10" spans="1:11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x14ac:dyDescent="0.2">
      <c r="A11" s="18"/>
      <c r="B11" s="19"/>
      <c r="C11" s="20"/>
      <c r="D11" s="25" t="s">
        <v>21</v>
      </c>
      <c r="E11" s="26"/>
      <c r="F11" s="21">
        <v>0</v>
      </c>
      <c r="G11" s="21">
        <v>0</v>
      </c>
      <c r="H11" s="21">
        <v>0</v>
      </c>
      <c r="I11" s="24" t="s">
        <v>18</v>
      </c>
      <c r="J11" s="13" t="s">
        <v>19</v>
      </c>
      <c r="K11" s="13" t="s">
        <v>19</v>
      </c>
    </row>
    <row r="12" spans="1:11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x14ac:dyDescent="0.2">
      <c r="A13" s="31"/>
      <c r="B13" s="28" t="s">
        <v>178</v>
      </c>
      <c r="C13" s="29"/>
      <c r="D13" s="29"/>
      <c r="E13" s="29"/>
      <c r="F13" s="29"/>
      <c r="G13" s="30"/>
      <c r="H13" s="28" t="s">
        <v>179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x14ac:dyDescent="0.2">
      <c r="A15" s="32"/>
      <c r="B15" s="33" t="s">
        <v>35</v>
      </c>
      <c r="C15" s="46" t="s">
        <v>36</v>
      </c>
      <c r="D15" s="34" t="s">
        <v>180</v>
      </c>
      <c r="E15" s="35"/>
      <c r="F15" s="36"/>
      <c r="G15" s="17" t="s">
        <v>181</v>
      </c>
      <c r="H15" s="17" t="s">
        <v>182</v>
      </c>
      <c r="I15" s="17" t="s">
        <v>118</v>
      </c>
      <c r="J15" s="13">
        <v>10</v>
      </c>
      <c r="K15" s="13" t="s">
        <v>19</v>
      </c>
    </row>
    <row r="16" spans="1:11" x14ac:dyDescent="0.2">
      <c r="A16" s="32"/>
      <c r="B16" s="37"/>
      <c r="C16" s="39" t="s">
        <v>61</v>
      </c>
      <c r="D16" s="34" t="s">
        <v>183</v>
      </c>
      <c r="E16" s="35"/>
      <c r="F16" s="36"/>
      <c r="G16" s="17" t="s">
        <v>67</v>
      </c>
      <c r="H16" s="17" t="s">
        <v>68</v>
      </c>
      <c r="I16" s="17" t="s">
        <v>118</v>
      </c>
      <c r="J16" s="13">
        <v>10</v>
      </c>
      <c r="K16" s="13" t="s">
        <v>19</v>
      </c>
    </row>
    <row r="17" spans="1:11" x14ac:dyDescent="0.2">
      <c r="A17" s="32"/>
      <c r="B17" s="37"/>
      <c r="C17" s="39" t="s">
        <v>78</v>
      </c>
      <c r="D17" s="34" t="s">
        <v>184</v>
      </c>
      <c r="E17" s="35"/>
      <c r="F17" s="36"/>
      <c r="G17" s="17" t="s">
        <v>185</v>
      </c>
      <c r="H17" s="17" t="s">
        <v>186</v>
      </c>
      <c r="I17" s="17" t="s">
        <v>165</v>
      </c>
      <c r="J17" s="13">
        <v>15</v>
      </c>
      <c r="K17" s="13" t="s">
        <v>19</v>
      </c>
    </row>
    <row r="18" spans="1:11" ht="28.5" x14ac:dyDescent="0.2">
      <c r="A18" s="32"/>
      <c r="B18" s="38"/>
      <c r="C18" s="39" t="s">
        <v>86</v>
      </c>
      <c r="D18" s="34" t="s">
        <v>187</v>
      </c>
      <c r="E18" s="35"/>
      <c r="F18" s="36"/>
      <c r="G18" s="17" t="s">
        <v>188</v>
      </c>
      <c r="H18" s="17" t="s">
        <v>189</v>
      </c>
      <c r="I18" s="17" t="s">
        <v>165</v>
      </c>
      <c r="J18" s="13">
        <v>15</v>
      </c>
      <c r="K18" s="13" t="s">
        <v>19</v>
      </c>
    </row>
    <row r="19" spans="1:11" ht="28.5" x14ac:dyDescent="0.2">
      <c r="A19" s="32"/>
      <c r="B19" s="33" t="s">
        <v>90</v>
      </c>
      <c r="C19" s="46" t="s">
        <v>91</v>
      </c>
      <c r="D19" s="34" t="s">
        <v>190</v>
      </c>
      <c r="E19" s="35"/>
      <c r="F19" s="36"/>
      <c r="G19" s="17" t="s">
        <v>191</v>
      </c>
      <c r="H19" s="17" t="s">
        <v>68</v>
      </c>
      <c r="I19" s="17" t="s">
        <v>118</v>
      </c>
      <c r="J19" s="13">
        <v>10</v>
      </c>
      <c r="K19" s="13" t="s">
        <v>19</v>
      </c>
    </row>
    <row r="20" spans="1:11" ht="28.5" x14ac:dyDescent="0.2">
      <c r="A20" s="32"/>
      <c r="B20" s="37"/>
      <c r="C20" s="39" t="s">
        <v>96</v>
      </c>
      <c r="D20" s="34" t="s">
        <v>192</v>
      </c>
      <c r="E20" s="35"/>
      <c r="F20" s="36"/>
      <c r="G20" s="17" t="s">
        <v>193</v>
      </c>
      <c r="H20" s="17" t="s">
        <v>71</v>
      </c>
      <c r="I20" s="17" t="s">
        <v>118</v>
      </c>
      <c r="J20" s="13">
        <v>10</v>
      </c>
      <c r="K20" s="13" t="s">
        <v>19</v>
      </c>
    </row>
    <row r="21" spans="1:11" ht="28.5" x14ac:dyDescent="0.2">
      <c r="A21" s="32"/>
      <c r="B21" s="37"/>
      <c r="C21" s="39" t="s">
        <v>102</v>
      </c>
      <c r="D21" s="34" t="s">
        <v>103</v>
      </c>
      <c r="E21" s="35"/>
      <c r="F21" s="36"/>
      <c r="G21" s="17" t="s">
        <v>103</v>
      </c>
      <c r="H21" s="17" t="s">
        <v>71</v>
      </c>
      <c r="I21" s="17" t="s">
        <v>40</v>
      </c>
      <c r="J21" s="13">
        <v>5</v>
      </c>
      <c r="K21" s="13" t="s">
        <v>19</v>
      </c>
    </row>
    <row r="22" spans="1:11" ht="28.5" x14ac:dyDescent="0.2">
      <c r="A22" s="32"/>
      <c r="B22" s="38"/>
      <c r="C22" s="39" t="s">
        <v>104</v>
      </c>
      <c r="D22" s="34" t="s">
        <v>194</v>
      </c>
      <c r="E22" s="35"/>
      <c r="F22" s="36"/>
      <c r="G22" s="17" t="s">
        <v>195</v>
      </c>
      <c r="H22" s="17" t="s">
        <v>71</v>
      </c>
      <c r="I22" s="17" t="s">
        <v>40</v>
      </c>
      <c r="J22" s="13">
        <v>5</v>
      </c>
      <c r="K22" s="13" t="s">
        <v>19</v>
      </c>
    </row>
    <row r="23" spans="1:11" ht="28.5" x14ac:dyDescent="0.2">
      <c r="A23" s="31"/>
      <c r="B23" s="46" t="s">
        <v>108</v>
      </c>
      <c r="C23" s="46" t="s">
        <v>108</v>
      </c>
      <c r="D23" s="34" t="s">
        <v>196</v>
      </c>
      <c r="E23" s="35"/>
      <c r="F23" s="36"/>
      <c r="G23" s="17" t="s">
        <v>191</v>
      </c>
      <c r="H23" s="17" t="s">
        <v>68</v>
      </c>
      <c r="I23" s="17" t="s">
        <v>118</v>
      </c>
      <c r="J23" s="13">
        <v>10</v>
      </c>
      <c r="K23" s="13" t="s">
        <v>19</v>
      </c>
    </row>
    <row r="24" spans="1:11" x14ac:dyDescent="0.2">
      <c r="A24" s="40" t="s">
        <v>111</v>
      </c>
      <c r="B24" s="41"/>
      <c r="C24" s="41"/>
      <c r="D24" s="41"/>
      <c r="E24" s="41"/>
      <c r="F24" s="41"/>
      <c r="G24" s="42"/>
      <c r="H24" s="43" t="s">
        <v>19</v>
      </c>
      <c r="I24" s="43">
        <v>100</v>
      </c>
      <c r="J24" s="44">
        <f>SUM(J15:J23)+K8</f>
        <v>100</v>
      </c>
      <c r="K24" s="13" t="s">
        <v>19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B50D-601C-4564-8C46-C21420772CDE}">
  <dimension ref="A1:K24"/>
  <sheetViews>
    <sheetView workbookViewId="0">
      <selection sqref="A1:XFD1048576"/>
    </sheetView>
  </sheetViews>
  <sheetFormatPr defaultColWidth="8.25" defaultRowHeight="14.25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45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8"/>
      <c r="D5" s="9" t="s">
        <v>197</v>
      </c>
      <c r="E5" s="10"/>
      <c r="F5" s="10"/>
      <c r="G5" s="10"/>
      <c r="H5" s="10"/>
      <c r="I5" s="10"/>
      <c r="J5" s="10"/>
      <c r="K5" s="11"/>
    </row>
    <row r="6" spans="1:11" x14ac:dyDescent="0.2">
      <c r="A6" s="6" t="s">
        <v>5</v>
      </c>
      <c r="B6" s="7"/>
      <c r="C6" s="8"/>
      <c r="D6" s="6" t="s">
        <v>6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x14ac:dyDescent="0.2">
      <c r="A8" s="18"/>
      <c r="B8" s="19"/>
      <c r="C8" s="20"/>
      <c r="D8" s="6" t="s">
        <v>16</v>
      </c>
      <c r="E8" s="8"/>
      <c r="F8" s="21">
        <f>F9+F10+F11</f>
        <v>15.01</v>
      </c>
      <c r="G8" s="21">
        <f>G9+G10+G11</f>
        <v>15.01</v>
      </c>
      <c r="H8" s="21">
        <f>H9+H10+H11</f>
        <v>15.01</v>
      </c>
      <c r="I8" s="13">
        <v>10</v>
      </c>
      <c r="J8" s="22">
        <f>H8/G8</f>
        <v>1</v>
      </c>
      <c r="K8" s="23">
        <f>IF(J8*I8&gt;10,10,J8*I8)</f>
        <v>10</v>
      </c>
    </row>
    <row r="9" spans="1:11" x14ac:dyDescent="0.2">
      <c r="A9" s="18"/>
      <c r="B9" s="19"/>
      <c r="C9" s="20"/>
      <c r="D9" s="6" t="s">
        <v>17</v>
      </c>
      <c r="E9" s="8"/>
      <c r="F9" s="21">
        <v>0</v>
      </c>
      <c r="G9" s="21">
        <v>0</v>
      </c>
      <c r="H9" s="21">
        <v>0</v>
      </c>
      <c r="I9" s="24" t="s">
        <v>18</v>
      </c>
      <c r="J9" s="13" t="s">
        <v>19</v>
      </c>
      <c r="K9" s="13" t="s">
        <v>19</v>
      </c>
    </row>
    <row r="10" spans="1:11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x14ac:dyDescent="0.2">
      <c r="A11" s="18"/>
      <c r="B11" s="19"/>
      <c r="C11" s="20"/>
      <c r="D11" s="25" t="s">
        <v>21</v>
      </c>
      <c r="E11" s="26"/>
      <c r="F11" s="21">
        <v>15.01</v>
      </c>
      <c r="G11" s="21">
        <v>15.01</v>
      </c>
      <c r="H11" s="21">
        <v>15.01</v>
      </c>
      <c r="I11" s="24" t="s">
        <v>18</v>
      </c>
      <c r="J11" s="13" t="s">
        <v>19</v>
      </c>
      <c r="K11" s="13" t="s">
        <v>19</v>
      </c>
    </row>
    <row r="12" spans="1:11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x14ac:dyDescent="0.2">
      <c r="A13" s="31"/>
      <c r="B13" s="28" t="s">
        <v>198</v>
      </c>
      <c r="C13" s="29"/>
      <c r="D13" s="29"/>
      <c r="E13" s="29"/>
      <c r="F13" s="29"/>
      <c r="G13" s="30"/>
      <c r="H13" s="28" t="s">
        <v>199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x14ac:dyDescent="0.2">
      <c r="A15" s="32"/>
      <c r="B15" s="33" t="s">
        <v>35</v>
      </c>
      <c r="C15" s="46" t="s">
        <v>36</v>
      </c>
      <c r="D15" s="34" t="s">
        <v>200</v>
      </c>
      <c r="E15" s="35"/>
      <c r="F15" s="36"/>
      <c r="G15" s="17" t="s">
        <v>201</v>
      </c>
      <c r="H15" s="17" t="s">
        <v>202</v>
      </c>
      <c r="I15" s="17" t="s">
        <v>118</v>
      </c>
      <c r="J15" s="13">
        <v>10</v>
      </c>
      <c r="K15" s="13" t="s">
        <v>19</v>
      </c>
    </row>
    <row r="16" spans="1:11" ht="28.5" x14ac:dyDescent="0.2">
      <c r="A16" s="32"/>
      <c r="B16" s="37"/>
      <c r="C16" s="39" t="s">
        <v>61</v>
      </c>
      <c r="D16" s="34" t="s">
        <v>203</v>
      </c>
      <c r="E16" s="35"/>
      <c r="F16" s="36"/>
      <c r="G16" s="17" t="s">
        <v>204</v>
      </c>
      <c r="H16" s="17" t="s">
        <v>71</v>
      </c>
      <c r="I16" s="17" t="s">
        <v>165</v>
      </c>
      <c r="J16" s="13">
        <v>15</v>
      </c>
      <c r="K16" s="13" t="s">
        <v>19</v>
      </c>
    </row>
    <row r="17" spans="1:11" x14ac:dyDescent="0.2">
      <c r="A17" s="32"/>
      <c r="B17" s="37"/>
      <c r="C17" s="39" t="s">
        <v>78</v>
      </c>
      <c r="D17" s="34" t="s">
        <v>205</v>
      </c>
      <c r="E17" s="35"/>
      <c r="F17" s="36"/>
      <c r="G17" s="17" t="s">
        <v>191</v>
      </c>
      <c r="H17" s="17" t="s">
        <v>68</v>
      </c>
      <c r="I17" s="17" t="s">
        <v>165</v>
      </c>
      <c r="J17" s="13">
        <v>15</v>
      </c>
      <c r="K17" s="13" t="s">
        <v>19</v>
      </c>
    </row>
    <row r="18" spans="1:11" x14ac:dyDescent="0.2">
      <c r="A18" s="32"/>
      <c r="B18" s="38"/>
      <c r="C18" s="39" t="s">
        <v>86</v>
      </c>
      <c r="D18" s="34" t="s">
        <v>167</v>
      </c>
      <c r="E18" s="35"/>
      <c r="F18" s="36"/>
      <c r="G18" s="17" t="s">
        <v>206</v>
      </c>
      <c r="H18" s="17" t="s">
        <v>207</v>
      </c>
      <c r="I18" s="17" t="s">
        <v>118</v>
      </c>
      <c r="J18" s="13">
        <v>10</v>
      </c>
      <c r="K18" s="13" t="s">
        <v>19</v>
      </c>
    </row>
    <row r="19" spans="1:11" ht="28.5" x14ac:dyDescent="0.2">
      <c r="A19" s="32"/>
      <c r="B19" s="33" t="s">
        <v>90</v>
      </c>
      <c r="C19" s="46" t="s">
        <v>91</v>
      </c>
      <c r="D19" s="34" t="s">
        <v>208</v>
      </c>
      <c r="E19" s="35"/>
      <c r="F19" s="36"/>
      <c r="G19" s="17" t="s">
        <v>209</v>
      </c>
      <c r="H19" s="17" t="s">
        <v>207</v>
      </c>
      <c r="I19" s="17" t="s">
        <v>118</v>
      </c>
      <c r="J19" s="13">
        <v>10</v>
      </c>
      <c r="K19" s="13" t="s">
        <v>19</v>
      </c>
    </row>
    <row r="20" spans="1:11" ht="28.5" x14ac:dyDescent="0.2">
      <c r="A20" s="32"/>
      <c r="B20" s="37"/>
      <c r="C20" s="39" t="s">
        <v>96</v>
      </c>
      <c r="D20" s="34" t="s">
        <v>210</v>
      </c>
      <c r="E20" s="35"/>
      <c r="F20" s="36"/>
      <c r="G20" s="17" t="s">
        <v>211</v>
      </c>
      <c r="H20" s="17" t="s">
        <v>71</v>
      </c>
      <c r="I20" s="17" t="s">
        <v>118</v>
      </c>
      <c r="J20" s="13">
        <v>10</v>
      </c>
      <c r="K20" s="13" t="s">
        <v>19</v>
      </c>
    </row>
    <row r="21" spans="1:11" ht="28.5" x14ac:dyDescent="0.2">
      <c r="A21" s="32"/>
      <c r="B21" s="37"/>
      <c r="C21" s="39" t="s">
        <v>102</v>
      </c>
      <c r="D21" s="34" t="s">
        <v>19</v>
      </c>
      <c r="E21" s="35"/>
      <c r="F21" s="36"/>
      <c r="G21" s="17" t="s">
        <v>19</v>
      </c>
      <c r="H21" s="17" t="s">
        <v>19</v>
      </c>
      <c r="I21" s="17" t="s">
        <v>19</v>
      </c>
      <c r="J21" s="13">
        <v>0</v>
      </c>
      <c r="K21" s="13" t="s">
        <v>19</v>
      </c>
    </row>
    <row r="22" spans="1:11" ht="28.5" x14ac:dyDescent="0.2">
      <c r="A22" s="32"/>
      <c r="B22" s="38"/>
      <c r="C22" s="39" t="s">
        <v>104</v>
      </c>
      <c r="D22" s="34" t="s">
        <v>212</v>
      </c>
      <c r="E22" s="35"/>
      <c r="F22" s="36"/>
      <c r="G22" s="17" t="s">
        <v>213</v>
      </c>
      <c r="H22" s="17" t="s">
        <v>71</v>
      </c>
      <c r="I22" s="17" t="s">
        <v>118</v>
      </c>
      <c r="J22" s="13">
        <v>10</v>
      </c>
      <c r="K22" s="13" t="s">
        <v>19</v>
      </c>
    </row>
    <row r="23" spans="1:11" ht="28.5" x14ac:dyDescent="0.2">
      <c r="A23" s="31"/>
      <c r="B23" s="46" t="s">
        <v>108</v>
      </c>
      <c r="C23" s="46" t="s">
        <v>108</v>
      </c>
      <c r="D23" s="34" t="s">
        <v>109</v>
      </c>
      <c r="E23" s="35"/>
      <c r="F23" s="36"/>
      <c r="G23" s="17" t="s">
        <v>80</v>
      </c>
      <c r="H23" s="17" t="s">
        <v>64</v>
      </c>
      <c r="I23" s="17" t="s">
        <v>118</v>
      </c>
      <c r="J23" s="13">
        <v>10</v>
      </c>
      <c r="K23" s="13" t="s">
        <v>19</v>
      </c>
    </row>
    <row r="24" spans="1:11" x14ac:dyDescent="0.2">
      <c r="A24" s="40" t="s">
        <v>111</v>
      </c>
      <c r="B24" s="41"/>
      <c r="C24" s="41"/>
      <c r="D24" s="41"/>
      <c r="E24" s="41"/>
      <c r="F24" s="41"/>
      <c r="G24" s="42"/>
      <c r="H24" s="43" t="s">
        <v>19</v>
      </c>
      <c r="I24" s="43">
        <v>100</v>
      </c>
      <c r="J24" s="44">
        <f>SUM(J15:J23)+K8</f>
        <v>100</v>
      </c>
      <c r="K24" s="13" t="s">
        <v>19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D4A0-C622-4F81-A67B-524227C75BBE}">
  <dimension ref="A1:K25"/>
  <sheetViews>
    <sheetView workbookViewId="0">
      <selection sqref="A1:XFD1048576"/>
    </sheetView>
  </sheetViews>
  <sheetFormatPr defaultColWidth="8.25" defaultRowHeight="14.25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45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8"/>
      <c r="D5" s="9" t="s">
        <v>214</v>
      </c>
      <c r="E5" s="10"/>
      <c r="F5" s="10"/>
      <c r="G5" s="10"/>
      <c r="H5" s="10"/>
      <c r="I5" s="10"/>
      <c r="J5" s="10"/>
      <c r="K5" s="11"/>
    </row>
    <row r="6" spans="1:11" x14ac:dyDescent="0.2">
      <c r="A6" s="6" t="s">
        <v>5</v>
      </c>
      <c r="B6" s="7"/>
      <c r="C6" s="8"/>
      <c r="D6" s="6" t="s">
        <v>6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x14ac:dyDescent="0.2">
      <c r="A8" s="18"/>
      <c r="B8" s="19"/>
      <c r="C8" s="20"/>
      <c r="D8" s="6" t="s">
        <v>16</v>
      </c>
      <c r="E8" s="8"/>
      <c r="F8" s="21">
        <f>F9+F10+F11</f>
        <v>27.9</v>
      </c>
      <c r="G8" s="21">
        <f>G9+G10+G11</f>
        <v>27.9</v>
      </c>
      <c r="H8" s="21">
        <f>H9+H10+H11</f>
        <v>27.9</v>
      </c>
      <c r="I8" s="13">
        <v>10</v>
      </c>
      <c r="J8" s="22">
        <f>H8/G8</f>
        <v>1</v>
      </c>
      <c r="K8" s="23">
        <f>IF(J8*I8&gt;10,10,J8*I8)</f>
        <v>10</v>
      </c>
    </row>
    <row r="9" spans="1:11" x14ac:dyDescent="0.2">
      <c r="A9" s="18"/>
      <c r="B9" s="19"/>
      <c r="C9" s="20"/>
      <c r="D9" s="6" t="s">
        <v>17</v>
      </c>
      <c r="E9" s="8"/>
      <c r="F9" s="21">
        <v>0</v>
      </c>
      <c r="G9" s="21">
        <v>0</v>
      </c>
      <c r="H9" s="21">
        <v>0</v>
      </c>
      <c r="I9" s="24" t="s">
        <v>18</v>
      </c>
      <c r="J9" s="13" t="s">
        <v>19</v>
      </c>
      <c r="K9" s="13" t="s">
        <v>19</v>
      </c>
    </row>
    <row r="10" spans="1:11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x14ac:dyDescent="0.2">
      <c r="A11" s="18"/>
      <c r="B11" s="19"/>
      <c r="C11" s="20"/>
      <c r="D11" s="25" t="s">
        <v>21</v>
      </c>
      <c r="E11" s="26"/>
      <c r="F11" s="21">
        <v>27.9</v>
      </c>
      <c r="G11" s="21">
        <v>27.9</v>
      </c>
      <c r="H11" s="21">
        <v>27.9</v>
      </c>
      <c r="I11" s="24" t="s">
        <v>18</v>
      </c>
      <c r="J11" s="13" t="s">
        <v>19</v>
      </c>
      <c r="K11" s="13" t="s">
        <v>19</v>
      </c>
    </row>
    <row r="12" spans="1:11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x14ac:dyDescent="0.2">
      <c r="A13" s="31"/>
      <c r="B13" s="28" t="s">
        <v>215</v>
      </c>
      <c r="C13" s="29"/>
      <c r="D13" s="29"/>
      <c r="E13" s="29"/>
      <c r="F13" s="29"/>
      <c r="G13" s="30"/>
      <c r="H13" s="28" t="s">
        <v>216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x14ac:dyDescent="0.2">
      <c r="A15" s="32"/>
      <c r="B15" s="33" t="s">
        <v>35</v>
      </c>
      <c r="C15" s="46" t="s">
        <v>36</v>
      </c>
      <c r="D15" s="34" t="s">
        <v>217</v>
      </c>
      <c r="E15" s="35"/>
      <c r="F15" s="36"/>
      <c r="G15" s="17" t="s">
        <v>218</v>
      </c>
      <c r="H15" s="17" t="s">
        <v>219</v>
      </c>
      <c r="I15" s="17" t="s">
        <v>118</v>
      </c>
      <c r="J15" s="13">
        <v>10</v>
      </c>
      <c r="K15" s="13" t="s">
        <v>19</v>
      </c>
    </row>
    <row r="16" spans="1:11" x14ac:dyDescent="0.2">
      <c r="A16" s="32"/>
      <c r="B16" s="37"/>
      <c r="C16" s="39" t="s">
        <v>61</v>
      </c>
      <c r="D16" s="34" t="s">
        <v>220</v>
      </c>
      <c r="E16" s="35"/>
      <c r="F16" s="36"/>
      <c r="G16" s="17" t="s">
        <v>80</v>
      </c>
      <c r="H16" s="17" t="s">
        <v>64</v>
      </c>
      <c r="I16" s="17" t="s">
        <v>118</v>
      </c>
      <c r="J16" s="13">
        <v>10</v>
      </c>
      <c r="K16" s="13" t="s">
        <v>19</v>
      </c>
    </row>
    <row r="17" spans="1:11" ht="28.5" x14ac:dyDescent="0.2">
      <c r="A17" s="32"/>
      <c r="B17" s="37"/>
      <c r="C17" s="39" t="s">
        <v>78</v>
      </c>
      <c r="D17" s="34" t="s">
        <v>221</v>
      </c>
      <c r="E17" s="35"/>
      <c r="F17" s="36"/>
      <c r="G17" s="17" t="s">
        <v>222</v>
      </c>
      <c r="H17" s="17" t="s">
        <v>71</v>
      </c>
      <c r="I17" s="17" t="s">
        <v>165</v>
      </c>
      <c r="J17" s="13">
        <v>15</v>
      </c>
      <c r="K17" s="13" t="s">
        <v>19</v>
      </c>
    </row>
    <row r="18" spans="1:11" ht="28.5" x14ac:dyDescent="0.2">
      <c r="A18" s="32"/>
      <c r="B18" s="38"/>
      <c r="C18" s="39" t="s">
        <v>86</v>
      </c>
      <c r="D18" s="34" t="s">
        <v>167</v>
      </c>
      <c r="E18" s="35"/>
      <c r="F18" s="36"/>
      <c r="G18" s="17" t="s">
        <v>223</v>
      </c>
      <c r="H18" s="17" t="s">
        <v>224</v>
      </c>
      <c r="I18" s="17" t="s">
        <v>165</v>
      </c>
      <c r="J18" s="13">
        <v>15</v>
      </c>
      <c r="K18" s="13" t="s">
        <v>19</v>
      </c>
    </row>
    <row r="19" spans="1:11" ht="28.5" x14ac:dyDescent="0.2">
      <c r="A19" s="32"/>
      <c r="B19" s="33" t="s">
        <v>90</v>
      </c>
      <c r="C19" s="46" t="s">
        <v>91</v>
      </c>
      <c r="D19" s="34" t="s">
        <v>19</v>
      </c>
      <c r="E19" s="35"/>
      <c r="F19" s="36"/>
      <c r="G19" s="17" t="s">
        <v>19</v>
      </c>
      <c r="H19" s="17" t="s">
        <v>19</v>
      </c>
      <c r="I19" s="17" t="s">
        <v>19</v>
      </c>
      <c r="J19" s="13">
        <v>0</v>
      </c>
      <c r="K19" s="13" t="s">
        <v>19</v>
      </c>
    </row>
    <row r="20" spans="1:11" x14ac:dyDescent="0.2">
      <c r="A20" s="32"/>
      <c r="B20" s="37"/>
      <c r="C20" s="33" t="s">
        <v>96</v>
      </c>
      <c r="D20" s="34" t="s">
        <v>225</v>
      </c>
      <c r="E20" s="35"/>
      <c r="F20" s="36"/>
      <c r="G20" s="17" t="s">
        <v>226</v>
      </c>
      <c r="H20" s="17" t="s">
        <v>227</v>
      </c>
      <c r="I20" s="17" t="s">
        <v>118</v>
      </c>
      <c r="J20" s="13">
        <v>10</v>
      </c>
      <c r="K20" s="13" t="s">
        <v>19</v>
      </c>
    </row>
    <row r="21" spans="1:11" x14ac:dyDescent="0.2">
      <c r="A21" s="32"/>
      <c r="B21" s="37"/>
      <c r="C21" s="37"/>
      <c r="D21" s="34" t="s">
        <v>228</v>
      </c>
      <c r="E21" s="35"/>
      <c r="F21" s="36"/>
      <c r="G21" s="17" t="s">
        <v>226</v>
      </c>
      <c r="H21" s="17" t="s">
        <v>227</v>
      </c>
      <c r="I21" s="17" t="s">
        <v>118</v>
      </c>
      <c r="J21" s="13">
        <v>10</v>
      </c>
      <c r="K21" s="13" t="s">
        <v>19</v>
      </c>
    </row>
    <row r="22" spans="1:11" ht="28.5" x14ac:dyDescent="0.2">
      <c r="A22" s="32"/>
      <c r="B22" s="37"/>
      <c r="C22" s="39" t="s">
        <v>102</v>
      </c>
      <c r="D22" s="34" t="s">
        <v>19</v>
      </c>
      <c r="E22" s="35"/>
      <c r="F22" s="36"/>
      <c r="G22" s="17" t="s">
        <v>19</v>
      </c>
      <c r="H22" s="17" t="s">
        <v>19</v>
      </c>
      <c r="I22" s="17" t="s">
        <v>19</v>
      </c>
      <c r="J22" s="13">
        <v>0</v>
      </c>
      <c r="K22" s="13" t="s">
        <v>19</v>
      </c>
    </row>
    <row r="23" spans="1:11" ht="28.5" x14ac:dyDescent="0.2">
      <c r="A23" s="32"/>
      <c r="B23" s="38"/>
      <c r="C23" s="39" t="s">
        <v>104</v>
      </c>
      <c r="D23" s="34" t="s">
        <v>229</v>
      </c>
      <c r="E23" s="35"/>
      <c r="F23" s="36"/>
      <c r="G23" s="17" t="s">
        <v>230</v>
      </c>
      <c r="H23" s="17" t="s">
        <v>71</v>
      </c>
      <c r="I23" s="17" t="s">
        <v>118</v>
      </c>
      <c r="J23" s="13">
        <v>10</v>
      </c>
      <c r="K23" s="13" t="s">
        <v>19</v>
      </c>
    </row>
    <row r="24" spans="1:11" ht="28.5" x14ac:dyDescent="0.2">
      <c r="A24" s="31"/>
      <c r="B24" s="46" t="s">
        <v>108</v>
      </c>
      <c r="C24" s="46" t="s">
        <v>108</v>
      </c>
      <c r="D24" s="34" t="s">
        <v>231</v>
      </c>
      <c r="E24" s="35"/>
      <c r="F24" s="36"/>
      <c r="G24" s="17" t="s">
        <v>63</v>
      </c>
      <c r="H24" s="17" t="s">
        <v>64</v>
      </c>
      <c r="I24" s="17" t="s">
        <v>118</v>
      </c>
      <c r="J24" s="13">
        <v>10</v>
      </c>
      <c r="K24" s="13" t="s">
        <v>19</v>
      </c>
    </row>
    <row r="25" spans="1:11" x14ac:dyDescent="0.2">
      <c r="A25" s="40" t="s">
        <v>111</v>
      </c>
      <c r="B25" s="41"/>
      <c r="C25" s="41"/>
      <c r="D25" s="41"/>
      <c r="E25" s="41"/>
      <c r="F25" s="41"/>
      <c r="G25" s="42"/>
      <c r="H25" s="43" t="s">
        <v>19</v>
      </c>
      <c r="I25" s="43">
        <v>100</v>
      </c>
      <c r="J25" s="44">
        <f>SUM(J15:J24)+K8</f>
        <v>100</v>
      </c>
      <c r="K25" s="13" t="s">
        <v>19</v>
      </c>
    </row>
  </sheetData>
  <mergeCells count="34">
    <mergeCell ref="D24:F24"/>
    <mergeCell ref="A25:G25"/>
    <mergeCell ref="D17:F17"/>
    <mergeCell ref="D18:F18"/>
    <mergeCell ref="B19:B23"/>
    <mergeCell ref="D19:F19"/>
    <mergeCell ref="C20:C21"/>
    <mergeCell ref="D20:F20"/>
    <mergeCell ref="D21:F21"/>
    <mergeCell ref="D22:F22"/>
    <mergeCell ref="D23:F23"/>
    <mergeCell ref="A12:A13"/>
    <mergeCell ref="B12:G12"/>
    <mergeCell ref="H12:K12"/>
    <mergeCell ref="B13:G13"/>
    <mergeCell ref="H13:K13"/>
    <mergeCell ref="A14:A24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7767-BEF9-4D5A-B788-8B1A620E32AA}">
  <dimension ref="A1:K24"/>
  <sheetViews>
    <sheetView workbookViewId="0">
      <selection sqref="A1:XFD1048576"/>
    </sheetView>
  </sheetViews>
  <sheetFormatPr defaultColWidth="8.25" defaultRowHeight="14.25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45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8"/>
      <c r="D5" s="9" t="s">
        <v>232</v>
      </c>
      <c r="E5" s="10"/>
      <c r="F5" s="10"/>
      <c r="G5" s="10"/>
      <c r="H5" s="10"/>
      <c r="I5" s="10"/>
      <c r="J5" s="10"/>
      <c r="K5" s="11"/>
    </row>
    <row r="6" spans="1:11" x14ac:dyDescent="0.2">
      <c r="A6" s="6" t="s">
        <v>5</v>
      </c>
      <c r="B6" s="7"/>
      <c r="C6" s="8"/>
      <c r="D6" s="6" t="s">
        <v>6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x14ac:dyDescent="0.2">
      <c r="A8" s="18"/>
      <c r="B8" s="19"/>
      <c r="C8" s="20"/>
      <c r="D8" s="6" t="s">
        <v>16</v>
      </c>
      <c r="E8" s="8"/>
      <c r="F8" s="21">
        <f>F9+F10+F11</f>
        <v>1066.5</v>
      </c>
      <c r="G8" s="21">
        <f>G9+G10+G11</f>
        <v>871</v>
      </c>
      <c r="H8" s="21">
        <f>H9+H10+H11</f>
        <v>871</v>
      </c>
      <c r="I8" s="13">
        <v>10</v>
      </c>
      <c r="J8" s="22">
        <f>H8/G8</f>
        <v>1</v>
      </c>
      <c r="K8" s="23">
        <f>IF(J8*I8&gt;10,10,J8*I8)</f>
        <v>10</v>
      </c>
    </row>
    <row r="9" spans="1:11" x14ac:dyDescent="0.2">
      <c r="A9" s="18"/>
      <c r="B9" s="19"/>
      <c r="C9" s="20"/>
      <c r="D9" s="6" t="s">
        <v>17</v>
      </c>
      <c r="E9" s="8"/>
      <c r="F9" s="21">
        <v>0</v>
      </c>
      <c r="G9" s="21">
        <v>0</v>
      </c>
      <c r="H9" s="21">
        <v>0</v>
      </c>
      <c r="I9" s="24" t="s">
        <v>18</v>
      </c>
      <c r="J9" s="13" t="s">
        <v>19</v>
      </c>
      <c r="K9" s="13" t="s">
        <v>19</v>
      </c>
    </row>
    <row r="10" spans="1:11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x14ac:dyDescent="0.2">
      <c r="A11" s="18"/>
      <c r="B11" s="19"/>
      <c r="C11" s="20"/>
      <c r="D11" s="25" t="s">
        <v>21</v>
      </c>
      <c r="E11" s="26"/>
      <c r="F11" s="21">
        <v>1066.5</v>
      </c>
      <c r="G11" s="21">
        <v>871</v>
      </c>
      <c r="H11" s="21">
        <v>871</v>
      </c>
      <c r="I11" s="24" t="s">
        <v>18</v>
      </c>
      <c r="J11" s="13" t="s">
        <v>19</v>
      </c>
      <c r="K11" s="13" t="s">
        <v>19</v>
      </c>
    </row>
    <row r="12" spans="1:11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x14ac:dyDescent="0.2">
      <c r="A13" s="31"/>
      <c r="B13" s="28" t="s">
        <v>233</v>
      </c>
      <c r="C13" s="29"/>
      <c r="D13" s="29"/>
      <c r="E13" s="29"/>
      <c r="F13" s="29"/>
      <c r="G13" s="30"/>
      <c r="H13" s="28" t="s">
        <v>234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x14ac:dyDescent="0.2">
      <c r="A15" s="32"/>
      <c r="B15" s="33" t="s">
        <v>35</v>
      </c>
      <c r="C15" s="46" t="s">
        <v>36</v>
      </c>
      <c r="D15" s="34" t="s">
        <v>235</v>
      </c>
      <c r="E15" s="35"/>
      <c r="F15" s="36"/>
      <c r="G15" s="17" t="s">
        <v>236</v>
      </c>
      <c r="H15" s="17" t="s">
        <v>237</v>
      </c>
      <c r="I15" s="17" t="s">
        <v>118</v>
      </c>
      <c r="J15" s="13">
        <v>10</v>
      </c>
      <c r="K15" s="13" t="s">
        <v>19</v>
      </c>
    </row>
    <row r="16" spans="1:11" x14ac:dyDescent="0.2">
      <c r="A16" s="32"/>
      <c r="B16" s="37"/>
      <c r="C16" s="39" t="s">
        <v>61</v>
      </c>
      <c r="D16" s="34" t="s">
        <v>238</v>
      </c>
      <c r="E16" s="35"/>
      <c r="F16" s="36"/>
      <c r="G16" s="17" t="s">
        <v>80</v>
      </c>
      <c r="H16" s="17" t="s">
        <v>68</v>
      </c>
      <c r="I16" s="17" t="s">
        <v>118</v>
      </c>
      <c r="J16" s="13">
        <v>10</v>
      </c>
      <c r="K16" s="13" t="s">
        <v>19</v>
      </c>
    </row>
    <row r="17" spans="1:11" ht="28.5" x14ac:dyDescent="0.2">
      <c r="A17" s="32"/>
      <c r="B17" s="37"/>
      <c r="C17" s="39" t="s">
        <v>78</v>
      </c>
      <c r="D17" s="34" t="s">
        <v>79</v>
      </c>
      <c r="E17" s="35"/>
      <c r="F17" s="36"/>
      <c r="G17" s="17" t="s">
        <v>239</v>
      </c>
      <c r="H17" s="17" t="s">
        <v>71</v>
      </c>
      <c r="I17" s="17" t="s">
        <v>165</v>
      </c>
      <c r="J17" s="13">
        <v>15</v>
      </c>
      <c r="K17" s="13" t="s">
        <v>19</v>
      </c>
    </row>
    <row r="18" spans="1:11" x14ac:dyDescent="0.2">
      <c r="A18" s="32"/>
      <c r="B18" s="38"/>
      <c r="C18" s="39" t="s">
        <v>86</v>
      </c>
      <c r="D18" s="34" t="s">
        <v>240</v>
      </c>
      <c r="E18" s="35"/>
      <c r="F18" s="36"/>
      <c r="G18" s="17" t="s">
        <v>241</v>
      </c>
      <c r="H18" s="17" t="s">
        <v>242</v>
      </c>
      <c r="I18" s="17" t="s">
        <v>165</v>
      </c>
      <c r="J18" s="13">
        <v>15</v>
      </c>
      <c r="K18" s="13" t="s">
        <v>19</v>
      </c>
    </row>
    <row r="19" spans="1:11" ht="28.5" x14ac:dyDescent="0.2">
      <c r="A19" s="32"/>
      <c r="B19" s="33" t="s">
        <v>90</v>
      </c>
      <c r="C19" s="46" t="s">
        <v>91</v>
      </c>
      <c r="D19" s="34" t="s">
        <v>243</v>
      </c>
      <c r="E19" s="35"/>
      <c r="F19" s="36"/>
      <c r="G19" s="17" t="s">
        <v>244</v>
      </c>
      <c r="H19" s="17" t="s">
        <v>71</v>
      </c>
      <c r="I19" s="17" t="s">
        <v>118</v>
      </c>
      <c r="J19" s="13">
        <v>10</v>
      </c>
      <c r="K19" s="13" t="s">
        <v>19</v>
      </c>
    </row>
    <row r="20" spans="1:11" ht="28.5" x14ac:dyDescent="0.2">
      <c r="A20" s="32"/>
      <c r="B20" s="37"/>
      <c r="C20" s="39" t="s">
        <v>96</v>
      </c>
      <c r="D20" s="34" t="s">
        <v>245</v>
      </c>
      <c r="E20" s="35"/>
      <c r="F20" s="36"/>
      <c r="G20" s="17" t="s">
        <v>244</v>
      </c>
      <c r="H20" s="17" t="s">
        <v>71</v>
      </c>
      <c r="I20" s="17" t="s">
        <v>118</v>
      </c>
      <c r="J20" s="13">
        <v>10</v>
      </c>
      <c r="K20" s="13" t="s">
        <v>19</v>
      </c>
    </row>
    <row r="21" spans="1:11" ht="28.5" x14ac:dyDescent="0.2">
      <c r="A21" s="32"/>
      <c r="B21" s="37"/>
      <c r="C21" s="39" t="s">
        <v>102</v>
      </c>
      <c r="D21" s="34" t="s">
        <v>103</v>
      </c>
      <c r="E21" s="35"/>
      <c r="F21" s="36"/>
      <c r="G21" s="17" t="s">
        <v>103</v>
      </c>
      <c r="H21" s="17" t="s">
        <v>71</v>
      </c>
      <c r="I21" s="17" t="s">
        <v>19</v>
      </c>
      <c r="J21" s="13">
        <v>0</v>
      </c>
      <c r="K21" s="13" t="s">
        <v>19</v>
      </c>
    </row>
    <row r="22" spans="1:11" ht="28.5" x14ac:dyDescent="0.2">
      <c r="A22" s="32"/>
      <c r="B22" s="38"/>
      <c r="C22" s="39" t="s">
        <v>104</v>
      </c>
      <c r="D22" s="34" t="s">
        <v>246</v>
      </c>
      <c r="E22" s="35"/>
      <c r="F22" s="36"/>
      <c r="G22" s="17" t="s">
        <v>247</v>
      </c>
      <c r="H22" s="17" t="s">
        <v>71</v>
      </c>
      <c r="I22" s="17" t="s">
        <v>118</v>
      </c>
      <c r="J22" s="13">
        <v>10</v>
      </c>
      <c r="K22" s="13" t="s">
        <v>19</v>
      </c>
    </row>
    <row r="23" spans="1:11" ht="28.5" x14ac:dyDescent="0.2">
      <c r="A23" s="31"/>
      <c r="B23" s="46" t="s">
        <v>108</v>
      </c>
      <c r="C23" s="46" t="s">
        <v>108</v>
      </c>
      <c r="D23" s="34" t="s">
        <v>109</v>
      </c>
      <c r="E23" s="35"/>
      <c r="F23" s="36"/>
      <c r="G23" s="17" t="s">
        <v>248</v>
      </c>
      <c r="H23" s="17" t="s">
        <v>249</v>
      </c>
      <c r="I23" s="17" t="s">
        <v>118</v>
      </c>
      <c r="J23" s="13">
        <v>10</v>
      </c>
      <c r="K23" s="13" t="s">
        <v>19</v>
      </c>
    </row>
    <row r="24" spans="1:11" x14ac:dyDescent="0.2">
      <c r="A24" s="40" t="s">
        <v>111</v>
      </c>
      <c r="B24" s="41"/>
      <c r="C24" s="41"/>
      <c r="D24" s="41"/>
      <c r="E24" s="41"/>
      <c r="F24" s="41"/>
      <c r="G24" s="42"/>
      <c r="H24" s="43" t="s">
        <v>19</v>
      </c>
      <c r="I24" s="43">
        <v>100</v>
      </c>
      <c r="J24" s="44">
        <f>SUM(J15:J23)+K8</f>
        <v>100</v>
      </c>
      <c r="K24" s="13" t="s">
        <v>19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47E3-7844-4118-AD2B-94C1BA8E938F}">
  <dimension ref="A1:K24"/>
  <sheetViews>
    <sheetView workbookViewId="0">
      <selection sqref="A1:XFD1048576"/>
    </sheetView>
  </sheetViews>
  <sheetFormatPr defaultColWidth="8.25" defaultRowHeight="14.25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45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8"/>
      <c r="D5" s="9" t="s">
        <v>250</v>
      </c>
      <c r="E5" s="10"/>
      <c r="F5" s="10"/>
      <c r="G5" s="10"/>
      <c r="H5" s="10"/>
      <c r="I5" s="10"/>
      <c r="J5" s="10"/>
      <c r="K5" s="11"/>
    </row>
    <row r="6" spans="1:11" x14ac:dyDescent="0.2">
      <c r="A6" s="6" t="s">
        <v>5</v>
      </c>
      <c r="B6" s="7"/>
      <c r="C6" s="8"/>
      <c r="D6" s="6" t="s">
        <v>6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x14ac:dyDescent="0.2">
      <c r="A8" s="18"/>
      <c r="B8" s="19"/>
      <c r="C8" s="20"/>
      <c r="D8" s="6" t="s">
        <v>16</v>
      </c>
      <c r="E8" s="8"/>
      <c r="F8" s="21">
        <f>F9+F10+F11</f>
        <v>100</v>
      </c>
      <c r="G8" s="21">
        <f>G9+G10+G11</f>
        <v>100</v>
      </c>
      <c r="H8" s="21">
        <f>H9+H10+H11</f>
        <v>100</v>
      </c>
      <c r="I8" s="13">
        <v>10</v>
      </c>
      <c r="J8" s="22">
        <f>H8/G8</f>
        <v>1</v>
      </c>
      <c r="K8" s="23">
        <f>IF(J8*I8&gt;10,10,J8*I8)</f>
        <v>10</v>
      </c>
    </row>
    <row r="9" spans="1:11" x14ac:dyDescent="0.2">
      <c r="A9" s="18"/>
      <c r="B9" s="19"/>
      <c r="C9" s="20"/>
      <c r="D9" s="6" t="s">
        <v>17</v>
      </c>
      <c r="E9" s="8"/>
      <c r="F9" s="21">
        <v>0</v>
      </c>
      <c r="G9" s="21">
        <v>0</v>
      </c>
      <c r="H9" s="21">
        <v>0</v>
      </c>
      <c r="I9" s="24" t="s">
        <v>18</v>
      </c>
      <c r="J9" s="13" t="s">
        <v>19</v>
      </c>
      <c r="K9" s="13" t="s">
        <v>19</v>
      </c>
    </row>
    <row r="10" spans="1:11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x14ac:dyDescent="0.2">
      <c r="A11" s="18"/>
      <c r="B11" s="19"/>
      <c r="C11" s="20"/>
      <c r="D11" s="25" t="s">
        <v>21</v>
      </c>
      <c r="E11" s="26"/>
      <c r="F11" s="21">
        <v>100</v>
      </c>
      <c r="G11" s="21">
        <v>100</v>
      </c>
      <c r="H11" s="21">
        <v>100</v>
      </c>
      <c r="I11" s="24" t="s">
        <v>18</v>
      </c>
      <c r="J11" s="13" t="s">
        <v>19</v>
      </c>
      <c r="K11" s="13" t="s">
        <v>19</v>
      </c>
    </row>
    <row r="12" spans="1:11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x14ac:dyDescent="0.2">
      <c r="A13" s="31"/>
      <c r="B13" s="28" t="s">
        <v>233</v>
      </c>
      <c r="C13" s="29"/>
      <c r="D13" s="29"/>
      <c r="E13" s="29"/>
      <c r="F13" s="29"/>
      <c r="G13" s="30"/>
      <c r="H13" s="28" t="s">
        <v>234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x14ac:dyDescent="0.2">
      <c r="A15" s="32"/>
      <c r="B15" s="33" t="s">
        <v>35</v>
      </c>
      <c r="C15" s="46" t="s">
        <v>36</v>
      </c>
      <c r="D15" s="34" t="s">
        <v>251</v>
      </c>
      <c r="E15" s="35"/>
      <c r="F15" s="36"/>
      <c r="G15" s="17" t="s">
        <v>252</v>
      </c>
      <c r="H15" s="17" t="s">
        <v>253</v>
      </c>
      <c r="I15" s="17" t="s">
        <v>118</v>
      </c>
      <c r="J15" s="13">
        <v>10</v>
      </c>
      <c r="K15" s="13" t="s">
        <v>19</v>
      </c>
    </row>
    <row r="16" spans="1:11" x14ac:dyDescent="0.2">
      <c r="A16" s="32"/>
      <c r="B16" s="37"/>
      <c r="C16" s="39" t="s">
        <v>61</v>
      </c>
      <c r="D16" s="34" t="s">
        <v>254</v>
      </c>
      <c r="E16" s="35"/>
      <c r="F16" s="36"/>
      <c r="G16" s="17" t="s">
        <v>80</v>
      </c>
      <c r="H16" s="17" t="s">
        <v>68</v>
      </c>
      <c r="I16" s="17" t="s">
        <v>165</v>
      </c>
      <c r="J16" s="13">
        <v>15</v>
      </c>
      <c r="K16" s="13" t="s">
        <v>19</v>
      </c>
    </row>
    <row r="17" spans="1:11" ht="28.5" x14ac:dyDescent="0.2">
      <c r="A17" s="32"/>
      <c r="B17" s="37"/>
      <c r="C17" s="39" t="s">
        <v>78</v>
      </c>
      <c r="D17" s="34" t="s">
        <v>255</v>
      </c>
      <c r="E17" s="35"/>
      <c r="F17" s="36"/>
      <c r="G17" s="17" t="s">
        <v>256</v>
      </c>
      <c r="H17" s="17" t="s">
        <v>71</v>
      </c>
      <c r="I17" s="17" t="s">
        <v>165</v>
      </c>
      <c r="J17" s="13">
        <v>15</v>
      </c>
      <c r="K17" s="13" t="s">
        <v>19</v>
      </c>
    </row>
    <row r="18" spans="1:11" ht="28.5" x14ac:dyDescent="0.2">
      <c r="A18" s="32"/>
      <c r="B18" s="38"/>
      <c r="C18" s="39" t="s">
        <v>86</v>
      </c>
      <c r="D18" s="34" t="s">
        <v>257</v>
      </c>
      <c r="E18" s="35"/>
      <c r="F18" s="36"/>
      <c r="G18" s="17" t="s">
        <v>258</v>
      </c>
      <c r="H18" s="17" t="s">
        <v>259</v>
      </c>
      <c r="I18" s="17" t="s">
        <v>118</v>
      </c>
      <c r="J18" s="13">
        <v>10</v>
      </c>
      <c r="K18" s="13" t="s">
        <v>19</v>
      </c>
    </row>
    <row r="19" spans="1:11" ht="28.5" x14ac:dyDescent="0.2">
      <c r="A19" s="32"/>
      <c r="B19" s="33" t="s">
        <v>90</v>
      </c>
      <c r="C19" s="46" t="s">
        <v>91</v>
      </c>
      <c r="D19" s="34" t="s">
        <v>260</v>
      </c>
      <c r="E19" s="35"/>
      <c r="F19" s="36"/>
      <c r="G19" s="17" t="s">
        <v>63</v>
      </c>
      <c r="H19" s="17" t="s">
        <v>64</v>
      </c>
      <c r="I19" s="17" t="s">
        <v>165</v>
      </c>
      <c r="J19" s="13">
        <v>15</v>
      </c>
      <c r="K19" s="13" t="s">
        <v>19</v>
      </c>
    </row>
    <row r="20" spans="1:11" ht="28.5" x14ac:dyDescent="0.2">
      <c r="A20" s="32"/>
      <c r="B20" s="37"/>
      <c r="C20" s="39" t="s">
        <v>96</v>
      </c>
      <c r="D20" s="34" t="s">
        <v>19</v>
      </c>
      <c r="E20" s="35"/>
      <c r="F20" s="36"/>
      <c r="G20" s="17" t="s">
        <v>19</v>
      </c>
      <c r="H20" s="17" t="s">
        <v>19</v>
      </c>
      <c r="I20" s="17" t="s">
        <v>19</v>
      </c>
      <c r="J20" s="13">
        <v>0</v>
      </c>
      <c r="K20" s="13" t="s">
        <v>19</v>
      </c>
    </row>
    <row r="21" spans="1:11" ht="28.5" x14ac:dyDescent="0.2">
      <c r="A21" s="32"/>
      <c r="B21" s="37"/>
      <c r="C21" s="39" t="s">
        <v>102</v>
      </c>
      <c r="D21" s="34" t="s">
        <v>19</v>
      </c>
      <c r="E21" s="35"/>
      <c r="F21" s="36"/>
      <c r="G21" s="17" t="s">
        <v>19</v>
      </c>
      <c r="H21" s="17" t="s">
        <v>19</v>
      </c>
      <c r="I21" s="17" t="s">
        <v>19</v>
      </c>
      <c r="J21" s="13">
        <v>0</v>
      </c>
      <c r="K21" s="13" t="s">
        <v>19</v>
      </c>
    </row>
    <row r="22" spans="1:11" ht="28.5" x14ac:dyDescent="0.2">
      <c r="A22" s="32"/>
      <c r="B22" s="38"/>
      <c r="C22" s="39" t="s">
        <v>104</v>
      </c>
      <c r="D22" s="34" t="s">
        <v>261</v>
      </c>
      <c r="E22" s="35"/>
      <c r="F22" s="36"/>
      <c r="G22" s="17" t="s">
        <v>63</v>
      </c>
      <c r="H22" s="17" t="s">
        <v>64</v>
      </c>
      <c r="I22" s="17" t="s">
        <v>165</v>
      </c>
      <c r="J22" s="13">
        <v>15</v>
      </c>
      <c r="K22" s="13" t="s">
        <v>19</v>
      </c>
    </row>
    <row r="23" spans="1:11" ht="28.5" x14ac:dyDescent="0.2">
      <c r="A23" s="31"/>
      <c r="B23" s="46" t="s">
        <v>108</v>
      </c>
      <c r="C23" s="46" t="s">
        <v>108</v>
      </c>
      <c r="D23" s="34" t="s">
        <v>262</v>
      </c>
      <c r="E23" s="35"/>
      <c r="F23" s="36"/>
      <c r="G23" s="17" t="s">
        <v>63</v>
      </c>
      <c r="H23" s="17" t="s">
        <v>64</v>
      </c>
      <c r="I23" s="17" t="s">
        <v>118</v>
      </c>
      <c r="J23" s="13">
        <v>10</v>
      </c>
      <c r="K23" s="13" t="s">
        <v>19</v>
      </c>
    </row>
    <row r="24" spans="1:11" x14ac:dyDescent="0.2">
      <c r="A24" s="40" t="s">
        <v>111</v>
      </c>
      <c r="B24" s="41"/>
      <c r="C24" s="41"/>
      <c r="D24" s="41"/>
      <c r="E24" s="41"/>
      <c r="F24" s="41"/>
      <c r="G24" s="42"/>
      <c r="H24" s="43" t="s">
        <v>19</v>
      </c>
      <c r="I24" s="43">
        <v>100</v>
      </c>
      <c r="J24" s="44">
        <f>SUM(J15:J23)+K8</f>
        <v>100</v>
      </c>
      <c r="K24" s="13" t="s">
        <v>19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C6D1-407A-4892-9156-3717FFB80206}">
  <dimension ref="A1:K24"/>
  <sheetViews>
    <sheetView workbookViewId="0">
      <selection activeCell="H11" sqref="H11"/>
    </sheetView>
  </sheetViews>
  <sheetFormatPr defaultRowHeight="14.25" x14ac:dyDescent="0.2"/>
  <sheetData>
    <row r="1" spans="1:11" ht="22.5" x14ac:dyDescent="0.2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8"/>
      <c r="D5" s="9" t="s">
        <v>263</v>
      </c>
      <c r="E5" s="10"/>
      <c r="F5" s="10"/>
      <c r="G5" s="10"/>
      <c r="H5" s="10"/>
      <c r="I5" s="10"/>
      <c r="J5" s="10"/>
      <c r="K5" s="11"/>
    </row>
    <row r="6" spans="1:11" x14ac:dyDescent="0.2">
      <c r="A6" s="6" t="s">
        <v>5</v>
      </c>
      <c r="B6" s="7"/>
      <c r="C6" s="8"/>
      <c r="D6" s="6" t="s">
        <v>264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ht="28.5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x14ac:dyDescent="0.2">
      <c r="A8" s="18"/>
      <c r="B8" s="19"/>
      <c r="C8" s="20"/>
      <c r="D8" s="6" t="s">
        <v>16</v>
      </c>
      <c r="E8" s="8"/>
      <c r="F8" s="21">
        <f>F9+F10+F11</f>
        <v>66.36</v>
      </c>
      <c r="G8" s="21">
        <f>G9+G10+G11</f>
        <v>66.36</v>
      </c>
      <c r="H8" s="21">
        <f>H9+H10+H11</f>
        <v>66.36</v>
      </c>
      <c r="I8" s="13">
        <v>10</v>
      </c>
      <c r="J8" s="22">
        <f>H8/G8</f>
        <v>1</v>
      </c>
      <c r="K8" s="23">
        <f>IF(J8*I8&gt;10,10,J8*I8)</f>
        <v>10</v>
      </c>
    </row>
    <row r="9" spans="1:11" x14ac:dyDescent="0.2">
      <c r="A9" s="18"/>
      <c r="B9" s="19"/>
      <c r="C9" s="20"/>
      <c r="D9" s="6" t="s">
        <v>17</v>
      </c>
      <c r="E9" s="8"/>
      <c r="F9" s="21">
        <v>66.36</v>
      </c>
      <c r="G9" s="21">
        <v>66.36</v>
      </c>
      <c r="H9" s="21">
        <v>66.36</v>
      </c>
      <c r="I9" s="24" t="s">
        <v>18</v>
      </c>
      <c r="J9" s="13" t="s">
        <v>19</v>
      </c>
      <c r="K9" s="13" t="s">
        <v>19</v>
      </c>
    </row>
    <row r="10" spans="1:11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x14ac:dyDescent="0.2">
      <c r="A11" s="18"/>
      <c r="B11" s="19"/>
      <c r="C11" s="20"/>
      <c r="D11" s="25" t="s">
        <v>21</v>
      </c>
      <c r="E11" s="26"/>
      <c r="F11" s="21">
        <v>0</v>
      </c>
      <c r="G11" s="21">
        <v>0</v>
      </c>
      <c r="H11" s="21">
        <v>0</v>
      </c>
      <c r="I11" s="24" t="s">
        <v>18</v>
      </c>
      <c r="J11" s="13" t="s">
        <v>19</v>
      </c>
      <c r="K11" s="13" t="s">
        <v>19</v>
      </c>
    </row>
    <row r="12" spans="1:11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x14ac:dyDescent="0.2">
      <c r="A13" s="31"/>
      <c r="B13" s="28" t="s">
        <v>265</v>
      </c>
      <c r="C13" s="29"/>
      <c r="D13" s="29"/>
      <c r="E13" s="29"/>
      <c r="F13" s="29"/>
      <c r="G13" s="30"/>
      <c r="H13" s="28" t="s">
        <v>266</v>
      </c>
      <c r="I13" s="29"/>
      <c r="J13" s="29"/>
      <c r="K13" s="30"/>
    </row>
    <row r="14" spans="1:11" ht="42.7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x14ac:dyDescent="0.2">
      <c r="A15" s="32"/>
      <c r="B15" s="33" t="s">
        <v>35</v>
      </c>
      <c r="C15" s="46" t="s">
        <v>36</v>
      </c>
      <c r="D15" s="34" t="s">
        <v>267</v>
      </c>
      <c r="E15" s="35"/>
      <c r="F15" s="36"/>
      <c r="G15" s="17" t="s">
        <v>268</v>
      </c>
      <c r="H15" s="17" t="s">
        <v>269</v>
      </c>
      <c r="I15" s="17" t="s">
        <v>118</v>
      </c>
      <c r="J15" s="13">
        <v>10</v>
      </c>
      <c r="K15" s="13" t="s">
        <v>19</v>
      </c>
    </row>
    <row r="16" spans="1:11" ht="28.5" x14ac:dyDescent="0.2">
      <c r="A16" s="32"/>
      <c r="B16" s="37"/>
      <c r="C16" s="39" t="s">
        <v>61</v>
      </c>
      <c r="D16" s="34" t="s">
        <v>270</v>
      </c>
      <c r="E16" s="35"/>
      <c r="F16" s="36"/>
      <c r="G16" s="17" t="s">
        <v>64</v>
      </c>
      <c r="H16" s="17" t="s">
        <v>71</v>
      </c>
      <c r="I16" s="17" t="s">
        <v>118</v>
      </c>
      <c r="J16" s="13">
        <v>10</v>
      </c>
      <c r="K16" s="13" t="s">
        <v>19</v>
      </c>
    </row>
    <row r="17" spans="1:11" ht="28.5" x14ac:dyDescent="0.2">
      <c r="A17" s="32"/>
      <c r="B17" s="37"/>
      <c r="C17" s="39" t="s">
        <v>78</v>
      </c>
      <c r="D17" s="34" t="s">
        <v>271</v>
      </c>
      <c r="E17" s="35"/>
      <c r="F17" s="36"/>
      <c r="G17" s="17" t="s">
        <v>272</v>
      </c>
      <c r="H17" s="17" t="s">
        <v>71</v>
      </c>
      <c r="I17" s="17" t="s">
        <v>165</v>
      </c>
      <c r="J17" s="13">
        <v>15</v>
      </c>
      <c r="K17" s="13" t="s">
        <v>19</v>
      </c>
    </row>
    <row r="18" spans="1:11" ht="28.5" x14ac:dyDescent="0.2">
      <c r="A18" s="32"/>
      <c r="B18" s="38"/>
      <c r="C18" s="39" t="s">
        <v>86</v>
      </c>
      <c r="D18" s="34" t="s">
        <v>273</v>
      </c>
      <c r="E18" s="35"/>
      <c r="F18" s="36"/>
      <c r="G18" s="17" t="s">
        <v>274</v>
      </c>
      <c r="H18" s="17" t="s">
        <v>275</v>
      </c>
      <c r="I18" s="17" t="s">
        <v>165</v>
      </c>
      <c r="J18" s="13">
        <v>15</v>
      </c>
      <c r="K18" s="13" t="s">
        <v>19</v>
      </c>
    </row>
    <row r="19" spans="1:11" ht="28.5" x14ac:dyDescent="0.2">
      <c r="A19" s="32"/>
      <c r="B19" s="33" t="s">
        <v>90</v>
      </c>
      <c r="C19" s="46" t="s">
        <v>91</v>
      </c>
      <c r="D19" s="34" t="s">
        <v>19</v>
      </c>
      <c r="E19" s="35"/>
      <c r="F19" s="36"/>
      <c r="G19" s="17" t="s">
        <v>19</v>
      </c>
      <c r="H19" s="17" t="s">
        <v>19</v>
      </c>
      <c r="I19" s="17" t="s">
        <v>19</v>
      </c>
      <c r="J19" s="13">
        <v>0</v>
      </c>
      <c r="K19" s="13" t="s">
        <v>19</v>
      </c>
    </row>
    <row r="20" spans="1:11" ht="28.5" x14ac:dyDescent="0.2">
      <c r="A20" s="32"/>
      <c r="B20" s="37"/>
      <c r="C20" s="39" t="s">
        <v>96</v>
      </c>
      <c r="D20" s="34" t="s">
        <v>276</v>
      </c>
      <c r="E20" s="35"/>
      <c r="F20" s="36"/>
      <c r="G20" s="17" t="s">
        <v>277</v>
      </c>
      <c r="H20" s="17" t="s">
        <v>71</v>
      </c>
      <c r="I20" s="17" t="s">
        <v>278</v>
      </c>
      <c r="J20" s="13">
        <v>20</v>
      </c>
      <c r="K20" s="13" t="s">
        <v>19</v>
      </c>
    </row>
    <row r="21" spans="1:11" ht="28.5" x14ac:dyDescent="0.2">
      <c r="A21" s="32"/>
      <c r="B21" s="37"/>
      <c r="C21" s="39" t="s">
        <v>102</v>
      </c>
      <c r="D21" s="34" t="s">
        <v>19</v>
      </c>
      <c r="E21" s="35"/>
      <c r="F21" s="36"/>
      <c r="G21" s="17" t="s">
        <v>19</v>
      </c>
      <c r="H21" s="17" t="s">
        <v>19</v>
      </c>
      <c r="I21" s="17" t="s">
        <v>19</v>
      </c>
      <c r="J21" s="13">
        <v>0</v>
      </c>
      <c r="K21" s="13" t="s">
        <v>19</v>
      </c>
    </row>
    <row r="22" spans="1:11" ht="28.5" x14ac:dyDescent="0.2">
      <c r="A22" s="32"/>
      <c r="B22" s="38"/>
      <c r="C22" s="39" t="s">
        <v>104</v>
      </c>
      <c r="D22" s="34" t="s">
        <v>279</v>
      </c>
      <c r="E22" s="35"/>
      <c r="F22" s="36"/>
      <c r="G22" s="17" t="s">
        <v>80</v>
      </c>
      <c r="H22" s="17" t="s">
        <v>64</v>
      </c>
      <c r="I22" s="17" t="s">
        <v>118</v>
      </c>
      <c r="J22" s="13">
        <v>10</v>
      </c>
      <c r="K22" s="13" t="s">
        <v>19</v>
      </c>
    </row>
    <row r="23" spans="1:11" ht="28.5" x14ac:dyDescent="0.2">
      <c r="A23" s="31"/>
      <c r="B23" s="46" t="s">
        <v>108</v>
      </c>
      <c r="C23" s="46" t="s">
        <v>108</v>
      </c>
      <c r="D23" s="34" t="s">
        <v>280</v>
      </c>
      <c r="E23" s="35"/>
      <c r="F23" s="36"/>
      <c r="G23" s="17" t="s">
        <v>80</v>
      </c>
      <c r="H23" s="17" t="s">
        <v>64</v>
      </c>
      <c r="I23" s="17" t="s">
        <v>118</v>
      </c>
      <c r="J23" s="13">
        <v>10</v>
      </c>
      <c r="K23" s="13" t="s">
        <v>19</v>
      </c>
    </row>
    <row r="24" spans="1:11" x14ac:dyDescent="0.2">
      <c r="A24" s="40" t="s">
        <v>111</v>
      </c>
      <c r="B24" s="41"/>
      <c r="C24" s="41"/>
      <c r="D24" s="41"/>
      <c r="E24" s="41"/>
      <c r="F24" s="41"/>
      <c r="G24" s="42"/>
      <c r="H24" s="43" t="s">
        <v>19</v>
      </c>
      <c r="I24" s="43">
        <v>100</v>
      </c>
      <c r="J24" s="44">
        <f>SUM(J15:J23)+K8</f>
        <v>100</v>
      </c>
      <c r="K24" s="13" t="s">
        <v>19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9907-9683-4538-B5B7-34B7B40083A4}">
  <dimension ref="A1:K24"/>
  <sheetViews>
    <sheetView workbookViewId="0"/>
  </sheetViews>
  <sheetFormatPr defaultColWidth="8.25" defaultRowHeight="14.1" customHeight="1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45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25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2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4.25" x14ac:dyDescent="0.2">
      <c r="A5" s="6" t="s">
        <v>3</v>
      </c>
      <c r="B5" s="7"/>
      <c r="C5" s="8"/>
      <c r="D5" s="9" t="s">
        <v>281</v>
      </c>
      <c r="E5" s="10"/>
      <c r="F5" s="10"/>
      <c r="G5" s="10"/>
      <c r="H5" s="10"/>
      <c r="I5" s="10"/>
      <c r="J5" s="10"/>
      <c r="K5" s="11"/>
    </row>
    <row r="6" spans="1:11" ht="14.25" x14ac:dyDescent="0.2">
      <c r="A6" s="6" t="s">
        <v>5</v>
      </c>
      <c r="B6" s="7"/>
      <c r="C6" s="8"/>
      <c r="D6" s="6" t="s">
        <v>6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ht="14.25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ht="14.25" x14ac:dyDescent="0.2">
      <c r="A8" s="18"/>
      <c r="B8" s="19"/>
      <c r="C8" s="20"/>
      <c r="D8" s="6" t="s">
        <v>16</v>
      </c>
      <c r="E8" s="8"/>
      <c r="F8" s="21">
        <f>F9+F10+F11</f>
        <v>108</v>
      </c>
      <c r="G8" s="21">
        <f>G9+G10+G11</f>
        <v>77</v>
      </c>
      <c r="H8" s="21">
        <f>H9+H10+H11</f>
        <v>77</v>
      </c>
      <c r="I8" s="13">
        <v>10</v>
      </c>
      <c r="J8" s="22">
        <f>H8/G8</f>
        <v>1</v>
      </c>
      <c r="K8" s="23">
        <f>IF(J8*I8&gt;10,10,J8*I8)</f>
        <v>10</v>
      </c>
    </row>
    <row r="9" spans="1:11" ht="14.25" x14ac:dyDescent="0.2">
      <c r="A9" s="18"/>
      <c r="B9" s="19"/>
      <c r="C9" s="20"/>
      <c r="D9" s="6" t="s">
        <v>17</v>
      </c>
      <c r="E9" s="8"/>
      <c r="F9" s="21">
        <v>0</v>
      </c>
      <c r="G9" s="21">
        <v>0</v>
      </c>
      <c r="H9" s="21">
        <v>0</v>
      </c>
      <c r="I9" s="24" t="s">
        <v>18</v>
      </c>
      <c r="J9" s="13" t="s">
        <v>19</v>
      </c>
      <c r="K9" s="13" t="s">
        <v>19</v>
      </c>
    </row>
    <row r="10" spans="1:11" ht="14.25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ht="14.25" x14ac:dyDescent="0.2">
      <c r="A11" s="18"/>
      <c r="B11" s="19"/>
      <c r="C11" s="20"/>
      <c r="D11" s="25" t="s">
        <v>21</v>
      </c>
      <c r="E11" s="26"/>
      <c r="F11" s="21">
        <v>108</v>
      </c>
      <c r="G11" s="21">
        <v>77</v>
      </c>
      <c r="H11" s="21">
        <v>77</v>
      </c>
      <c r="I11" s="24" t="s">
        <v>18</v>
      </c>
      <c r="J11" s="13" t="s">
        <v>19</v>
      </c>
      <c r="K11" s="13" t="s">
        <v>19</v>
      </c>
    </row>
    <row r="12" spans="1:11" ht="14.25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ht="14.25" x14ac:dyDescent="0.2">
      <c r="A13" s="31"/>
      <c r="B13" s="28" t="s">
        <v>282</v>
      </c>
      <c r="C13" s="29"/>
      <c r="D13" s="29"/>
      <c r="E13" s="29"/>
      <c r="F13" s="29"/>
      <c r="G13" s="30"/>
      <c r="H13" s="28" t="s">
        <v>234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ht="14.25" x14ac:dyDescent="0.2">
      <c r="A15" s="32"/>
      <c r="B15" s="33" t="s">
        <v>35</v>
      </c>
      <c r="C15" s="46" t="s">
        <v>36</v>
      </c>
      <c r="D15" s="34" t="s">
        <v>283</v>
      </c>
      <c r="E15" s="35"/>
      <c r="F15" s="36"/>
      <c r="G15" s="17" t="s">
        <v>284</v>
      </c>
      <c r="H15" s="17" t="s">
        <v>253</v>
      </c>
      <c r="I15" s="17" t="s">
        <v>118</v>
      </c>
      <c r="J15" s="13">
        <v>10</v>
      </c>
      <c r="K15" s="13" t="s">
        <v>19</v>
      </c>
    </row>
    <row r="16" spans="1:11" ht="14.25" x14ac:dyDescent="0.2">
      <c r="A16" s="32"/>
      <c r="B16" s="37"/>
      <c r="C16" s="39" t="s">
        <v>61</v>
      </c>
      <c r="D16" s="34" t="s">
        <v>238</v>
      </c>
      <c r="E16" s="35"/>
      <c r="F16" s="36"/>
      <c r="G16" s="17" t="s">
        <v>80</v>
      </c>
      <c r="H16" s="17" t="s">
        <v>68</v>
      </c>
      <c r="I16" s="17" t="s">
        <v>165</v>
      </c>
      <c r="J16" s="13">
        <v>15</v>
      </c>
      <c r="K16" s="13" t="s">
        <v>19</v>
      </c>
    </row>
    <row r="17" spans="1:11" ht="28.5" x14ac:dyDescent="0.2">
      <c r="A17" s="32"/>
      <c r="B17" s="37"/>
      <c r="C17" s="39" t="s">
        <v>78</v>
      </c>
      <c r="D17" s="34" t="s">
        <v>79</v>
      </c>
      <c r="E17" s="35"/>
      <c r="F17" s="36"/>
      <c r="G17" s="17" t="s">
        <v>256</v>
      </c>
      <c r="H17" s="17" t="s">
        <v>71</v>
      </c>
      <c r="I17" s="17" t="s">
        <v>165</v>
      </c>
      <c r="J17" s="13">
        <v>15</v>
      </c>
      <c r="K17" s="13" t="s">
        <v>19</v>
      </c>
    </row>
    <row r="18" spans="1:11" ht="28.5" x14ac:dyDescent="0.2">
      <c r="A18" s="32"/>
      <c r="B18" s="38"/>
      <c r="C18" s="39" t="s">
        <v>86</v>
      </c>
      <c r="D18" s="34" t="s">
        <v>240</v>
      </c>
      <c r="E18" s="35"/>
      <c r="F18" s="36"/>
      <c r="G18" s="17" t="s">
        <v>285</v>
      </c>
      <c r="H18" s="17" t="s">
        <v>71</v>
      </c>
      <c r="I18" s="17" t="s">
        <v>118</v>
      </c>
      <c r="J18" s="13">
        <v>10</v>
      </c>
      <c r="K18" s="13" t="s">
        <v>19</v>
      </c>
    </row>
    <row r="19" spans="1:11" ht="28.5" x14ac:dyDescent="0.2">
      <c r="A19" s="32"/>
      <c r="B19" s="33" t="s">
        <v>90</v>
      </c>
      <c r="C19" s="46" t="s">
        <v>91</v>
      </c>
      <c r="D19" s="34" t="s">
        <v>243</v>
      </c>
      <c r="E19" s="35"/>
      <c r="F19" s="36"/>
      <c r="G19" s="17" t="s">
        <v>286</v>
      </c>
      <c r="H19" s="17" t="s">
        <v>71</v>
      </c>
      <c r="I19" s="17" t="s">
        <v>287</v>
      </c>
      <c r="J19" s="13">
        <v>0</v>
      </c>
      <c r="K19" s="13" t="s">
        <v>19</v>
      </c>
    </row>
    <row r="20" spans="1:11" ht="28.5" x14ac:dyDescent="0.2">
      <c r="A20" s="32"/>
      <c r="B20" s="37"/>
      <c r="C20" s="39" t="s">
        <v>96</v>
      </c>
      <c r="D20" s="34" t="s">
        <v>245</v>
      </c>
      <c r="E20" s="35"/>
      <c r="F20" s="36"/>
      <c r="G20" s="17" t="s">
        <v>288</v>
      </c>
      <c r="H20" s="17" t="s">
        <v>71</v>
      </c>
      <c r="I20" s="17" t="s">
        <v>165</v>
      </c>
      <c r="J20" s="13">
        <v>15</v>
      </c>
      <c r="K20" s="13" t="s">
        <v>19</v>
      </c>
    </row>
    <row r="21" spans="1:11" ht="28.5" x14ac:dyDescent="0.2">
      <c r="A21" s="32"/>
      <c r="B21" s="37"/>
      <c r="C21" s="39" t="s">
        <v>102</v>
      </c>
      <c r="D21" s="34" t="s">
        <v>19</v>
      </c>
      <c r="E21" s="35"/>
      <c r="F21" s="36"/>
      <c r="G21" s="17" t="s">
        <v>19</v>
      </c>
      <c r="H21" s="17" t="s">
        <v>19</v>
      </c>
      <c r="I21" s="17" t="s">
        <v>19</v>
      </c>
      <c r="J21" s="13">
        <v>0</v>
      </c>
      <c r="K21" s="13" t="s">
        <v>19</v>
      </c>
    </row>
    <row r="22" spans="1:11" ht="28.5" x14ac:dyDescent="0.2">
      <c r="A22" s="32"/>
      <c r="B22" s="38"/>
      <c r="C22" s="39" t="s">
        <v>104</v>
      </c>
      <c r="D22" s="34" t="s">
        <v>246</v>
      </c>
      <c r="E22" s="35"/>
      <c r="F22" s="36"/>
      <c r="G22" s="17" t="s">
        <v>247</v>
      </c>
      <c r="H22" s="17" t="s">
        <v>71</v>
      </c>
      <c r="I22" s="17" t="s">
        <v>165</v>
      </c>
      <c r="J22" s="13">
        <v>15</v>
      </c>
      <c r="K22" s="13" t="s">
        <v>19</v>
      </c>
    </row>
    <row r="23" spans="1:11" ht="28.5" x14ac:dyDescent="0.2">
      <c r="A23" s="31"/>
      <c r="B23" s="46" t="s">
        <v>108</v>
      </c>
      <c r="C23" s="46" t="s">
        <v>108</v>
      </c>
      <c r="D23" s="34" t="s">
        <v>109</v>
      </c>
      <c r="E23" s="35"/>
      <c r="F23" s="36"/>
      <c r="G23" s="17" t="s">
        <v>80</v>
      </c>
      <c r="H23" s="17" t="s">
        <v>64</v>
      </c>
      <c r="I23" s="17" t="s">
        <v>118</v>
      </c>
      <c r="J23" s="13">
        <v>10</v>
      </c>
      <c r="K23" s="13" t="s">
        <v>19</v>
      </c>
    </row>
    <row r="24" spans="1:11" ht="14.25" x14ac:dyDescent="0.2">
      <c r="A24" s="40" t="s">
        <v>111</v>
      </c>
      <c r="B24" s="41"/>
      <c r="C24" s="41"/>
      <c r="D24" s="41"/>
      <c r="E24" s="41"/>
      <c r="F24" s="41"/>
      <c r="G24" s="42"/>
      <c r="H24" s="43" t="s">
        <v>19</v>
      </c>
      <c r="I24" s="43">
        <v>100</v>
      </c>
      <c r="J24" s="44">
        <f>SUM(J15:J23)+K8</f>
        <v>100</v>
      </c>
      <c r="K24" s="13" t="s">
        <v>19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80C4-A690-4E46-8549-5EDD7A3B5DAD}">
  <dimension ref="A1:K24"/>
  <sheetViews>
    <sheetView workbookViewId="0">
      <selection activeCell="L14" sqref="L14"/>
    </sheetView>
  </sheetViews>
  <sheetFormatPr defaultColWidth="8.25" defaultRowHeight="14.1" customHeight="1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45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25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2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4.25" x14ac:dyDescent="0.2">
      <c r="A5" s="6" t="s">
        <v>3</v>
      </c>
      <c r="B5" s="7"/>
      <c r="C5" s="8"/>
      <c r="D5" s="9" t="s">
        <v>289</v>
      </c>
      <c r="E5" s="10"/>
      <c r="F5" s="10"/>
      <c r="G5" s="10"/>
      <c r="H5" s="10"/>
      <c r="I5" s="10"/>
      <c r="J5" s="10"/>
      <c r="K5" s="11"/>
    </row>
    <row r="6" spans="1:11" ht="14.25" x14ac:dyDescent="0.2">
      <c r="A6" s="6" t="s">
        <v>5</v>
      </c>
      <c r="B6" s="7"/>
      <c r="C6" s="8"/>
      <c r="D6" s="6" t="s">
        <v>264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ht="14.25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ht="14.25" x14ac:dyDescent="0.2">
      <c r="A8" s="18"/>
      <c r="B8" s="19"/>
      <c r="C8" s="20"/>
      <c r="D8" s="6" t="s">
        <v>16</v>
      </c>
      <c r="E8" s="8"/>
      <c r="F8" s="21">
        <f>F9+F10+F11</f>
        <v>300</v>
      </c>
      <c r="G8" s="21">
        <f>G9+G10+G11</f>
        <v>300</v>
      </c>
      <c r="H8" s="21">
        <f>H9+H10+H11</f>
        <v>300</v>
      </c>
      <c r="I8" s="13">
        <v>10</v>
      </c>
      <c r="J8" s="22">
        <f>H8/G8</f>
        <v>1</v>
      </c>
      <c r="K8" s="23">
        <f>IF(J8*I8&gt;10,10,J8*I8)</f>
        <v>10</v>
      </c>
    </row>
    <row r="9" spans="1:11" ht="14.25" x14ac:dyDescent="0.2">
      <c r="A9" s="18"/>
      <c r="B9" s="19"/>
      <c r="C9" s="20"/>
      <c r="D9" s="6" t="s">
        <v>17</v>
      </c>
      <c r="E9" s="8"/>
      <c r="F9" s="21">
        <v>300</v>
      </c>
      <c r="G9" s="21">
        <v>300</v>
      </c>
      <c r="H9" s="21">
        <v>300</v>
      </c>
      <c r="I9" s="24" t="s">
        <v>18</v>
      </c>
      <c r="J9" s="13" t="s">
        <v>19</v>
      </c>
      <c r="K9" s="13" t="s">
        <v>19</v>
      </c>
    </row>
    <row r="10" spans="1:11" ht="14.25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ht="14.25" x14ac:dyDescent="0.2">
      <c r="A11" s="18"/>
      <c r="B11" s="19"/>
      <c r="C11" s="20"/>
      <c r="D11" s="25" t="s">
        <v>21</v>
      </c>
      <c r="E11" s="26"/>
      <c r="F11" s="21">
        <v>0</v>
      </c>
      <c r="G11" s="21">
        <v>0</v>
      </c>
      <c r="H11" s="21">
        <v>0</v>
      </c>
      <c r="I11" s="24" t="s">
        <v>18</v>
      </c>
      <c r="J11" s="13" t="s">
        <v>19</v>
      </c>
      <c r="K11" s="13" t="s">
        <v>19</v>
      </c>
    </row>
    <row r="12" spans="1:11" ht="14.25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ht="14.25" x14ac:dyDescent="0.2">
      <c r="A13" s="31"/>
      <c r="B13" s="28" t="s">
        <v>290</v>
      </c>
      <c r="C13" s="29"/>
      <c r="D13" s="29"/>
      <c r="E13" s="29"/>
      <c r="F13" s="29"/>
      <c r="G13" s="30"/>
      <c r="H13" s="28" t="s">
        <v>291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ht="28.5" x14ac:dyDescent="0.2">
      <c r="A15" s="32"/>
      <c r="B15" s="33" t="s">
        <v>35</v>
      </c>
      <c r="C15" s="46" t="s">
        <v>36</v>
      </c>
      <c r="D15" s="34" t="s">
        <v>292</v>
      </c>
      <c r="E15" s="35"/>
      <c r="F15" s="36"/>
      <c r="G15" s="17" t="s">
        <v>293</v>
      </c>
      <c r="H15" s="17" t="s">
        <v>294</v>
      </c>
      <c r="I15" s="17" t="s">
        <v>118</v>
      </c>
      <c r="J15" s="13">
        <v>10</v>
      </c>
      <c r="K15" s="13" t="s">
        <v>19</v>
      </c>
    </row>
    <row r="16" spans="1:11" ht="14.25" x14ac:dyDescent="0.2">
      <c r="A16" s="32"/>
      <c r="B16" s="37"/>
      <c r="C16" s="39" t="s">
        <v>61</v>
      </c>
      <c r="D16" s="34" t="s">
        <v>295</v>
      </c>
      <c r="E16" s="35"/>
      <c r="F16" s="36"/>
      <c r="G16" s="17" t="s">
        <v>80</v>
      </c>
      <c r="H16" s="17" t="s">
        <v>64</v>
      </c>
      <c r="I16" s="17" t="s">
        <v>165</v>
      </c>
      <c r="J16" s="13">
        <v>15</v>
      </c>
      <c r="K16" s="13" t="s">
        <v>19</v>
      </c>
    </row>
    <row r="17" spans="1:11" ht="14.25" x14ac:dyDescent="0.2">
      <c r="A17" s="32"/>
      <c r="B17" s="37"/>
      <c r="C17" s="39" t="s">
        <v>78</v>
      </c>
      <c r="D17" s="34" t="s">
        <v>296</v>
      </c>
      <c r="E17" s="35"/>
      <c r="F17" s="36"/>
      <c r="G17" s="17" t="s">
        <v>297</v>
      </c>
      <c r="H17" s="17" t="s">
        <v>298</v>
      </c>
      <c r="I17" s="17" t="s">
        <v>165</v>
      </c>
      <c r="J17" s="13">
        <v>15</v>
      </c>
      <c r="K17" s="13" t="s">
        <v>19</v>
      </c>
    </row>
    <row r="18" spans="1:11" ht="28.5" x14ac:dyDescent="0.2">
      <c r="A18" s="32"/>
      <c r="B18" s="38"/>
      <c r="C18" s="39" t="s">
        <v>86</v>
      </c>
      <c r="D18" s="34" t="s">
        <v>167</v>
      </c>
      <c r="E18" s="35"/>
      <c r="F18" s="36"/>
      <c r="G18" s="17" t="s">
        <v>299</v>
      </c>
      <c r="H18" s="17" t="s">
        <v>300</v>
      </c>
      <c r="I18" s="17" t="s">
        <v>118</v>
      </c>
      <c r="J18" s="13">
        <v>10</v>
      </c>
      <c r="K18" s="13" t="s">
        <v>19</v>
      </c>
    </row>
    <row r="19" spans="1:11" ht="28.5" x14ac:dyDescent="0.2">
      <c r="A19" s="32"/>
      <c r="B19" s="33" t="s">
        <v>90</v>
      </c>
      <c r="C19" s="46" t="s">
        <v>91</v>
      </c>
      <c r="D19" s="34" t="s">
        <v>19</v>
      </c>
      <c r="E19" s="35"/>
      <c r="F19" s="36"/>
      <c r="G19" s="17" t="s">
        <v>19</v>
      </c>
      <c r="H19" s="17" t="s">
        <v>19</v>
      </c>
      <c r="I19" s="17" t="s">
        <v>19</v>
      </c>
      <c r="J19" s="13">
        <v>0</v>
      </c>
      <c r="K19" s="13" t="s">
        <v>19</v>
      </c>
    </row>
    <row r="20" spans="1:11" ht="28.5" x14ac:dyDescent="0.2">
      <c r="A20" s="32"/>
      <c r="B20" s="37"/>
      <c r="C20" s="39" t="s">
        <v>96</v>
      </c>
      <c r="D20" s="34" t="s">
        <v>301</v>
      </c>
      <c r="E20" s="35"/>
      <c r="F20" s="36"/>
      <c r="G20" s="17" t="s">
        <v>103</v>
      </c>
      <c r="H20" s="17" t="s">
        <v>71</v>
      </c>
      <c r="I20" s="17" t="s">
        <v>165</v>
      </c>
      <c r="J20" s="13">
        <v>15</v>
      </c>
      <c r="K20" s="13" t="s">
        <v>19</v>
      </c>
    </row>
    <row r="21" spans="1:11" ht="28.5" x14ac:dyDescent="0.2">
      <c r="A21" s="32"/>
      <c r="B21" s="37"/>
      <c r="C21" s="39" t="s">
        <v>102</v>
      </c>
      <c r="D21" s="34" t="s">
        <v>302</v>
      </c>
      <c r="E21" s="35"/>
      <c r="F21" s="36"/>
      <c r="G21" s="17" t="s">
        <v>103</v>
      </c>
      <c r="H21" s="17" t="s">
        <v>71</v>
      </c>
      <c r="I21" s="17" t="s">
        <v>165</v>
      </c>
      <c r="J21" s="13">
        <v>15</v>
      </c>
      <c r="K21" s="13" t="s">
        <v>19</v>
      </c>
    </row>
    <row r="22" spans="1:11" ht="28.5" x14ac:dyDescent="0.2">
      <c r="A22" s="32"/>
      <c r="B22" s="38"/>
      <c r="C22" s="39" t="s">
        <v>104</v>
      </c>
      <c r="D22" s="34" t="s">
        <v>19</v>
      </c>
      <c r="E22" s="35"/>
      <c r="F22" s="36"/>
      <c r="G22" s="17" t="s">
        <v>19</v>
      </c>
      <c r="H22" s="17" t="s">
        <v>19</v>
      </c>
      <c r="I22" s="17" t="s">
        <v>19</v>
      </c>
      <c r="J22" s="13">
        <v>0</v>
      </c>
      <c r="K22" s="13" t="s">
        <v>19</v>
      </c>
    </row>
    <row r="23" spans="1:11" ht="28.5" x14ac:dyDescent="0.2">
      <c r="A23" s="31"/>
      <c r="B23" s="46" t="s">
        <v>108</v>
      </c>
      <c r="C23" s="46" t="s">
        <v>108</v>
      </c>
      <c r="D23" s="34" t="s">
        <v>262</v>
      </c>
      <c r="E23" s="35"/>
      <c r="F23" s="36"/>
      <c r="G23" s="17" t="s">
        <v>63</v>
      </c>
      <c r="H23" s="17" t="s">
        <v>64</v>
      </c>
      <c r="I23" s="17" t="s">
        <v>118</v>
      </c>
      <c r="J23" s="13">
        <v>10</v>
      </c>
      <c r="K23" s="13" t="s">
        <v>19</v>
      </c>
    </row>
    <row r="24" spans="1:11" ht="14.25" x14ac:dyDescent="0.2">
      <c r="A24" s="40" t="s">
        <v>111</v>
      </c>
      <c r="B24" s="41"/>
      <c r="C24" s="41"/>
      <c r="D24" s="41"/>
      <c r="E24" s="41"/>
      <c r="F24" s="41"/>
      <c r="G24" s="42"/>
      <c r="H24" s="43" t="s">
        <v>19</v>
      </c>
      <c r="I24" s="43">
        <v>100</v>
      </c>
      <c r="J24" s="44">
        <f>SUM(J15:J23)+K8</f>
        <v>100</v>
      </c>
      <c r="K24" s="13" t="s">
        <v>19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098A8-AAF5-45A1-B716-7F7F910CB3C3}">
  <dimension ref="A1:K24"/>
  <sheetViews>
    <sheetView tabSelected="1" workbookViewId="0">
      <selection sqref="A1:XFD1048576"/>
    </sheetView>
  </sheetViews>
  <sheetFormatPr defaultColWidth="8.25" defaultRowHeight="14.1" customHeight="1" x14ac:dyDescent="0.2"/>
  <cols>
    <col min="1" max="1" width="6.125" style="2" customWidth="1"/>
    <col min="2" max="2" width="9.5" style="2" customWidth="1"/>
    <col min="3" max="3" width="9.25" style="2" customWidth="1"/>
    <col min="4" max="4" width="15.375" style="2" customWidth="1"/>
    <col min="5" max="5" width="13.75" style="2" customWidth="1"/>
    <col min="6" max="8" width="11.125" style="2" customWidth="1"/>
    <col min="9" max="10" width="9" style="2" customWidth="1"/>
    <col min="11" max="11" width="17.5" style="2" customWidth="1"/>
    <col min="12" max="16384" width="8.25" style="2"/>
  </cols>
  <sheetData>
    <row r="1" spans="1:11" ht="22.5" x14ac:dyDescent="0.2">
      <c r="A1" s="45" t="s">
        <v>0</v>
      </c>
    </row>
    <row r="2" spans="1:11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25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2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4.25" x14ac:dyDescent="0.2">
      <c r="A5" s="6" t="s">
        <v>3</v>
      </c>
      <c r="B5" s="7"/>
      <c r="C5" s="8"/>
      <c r="D5" s="9" t="s">
        <v>303</v>
      </c>
      <c r="E5" s="10"/>
      <c r="F5" s="10"/>
      <c r="G5" s="10"/>
      <c r="H5" s="10"/>
      <c r="I5" s="10"/>
      <c r="J5" s="10"/>
      <c r="K5" s="11"/>
    </row>
    <row r="6" spans="1:11" ht="14.25" x14ac:dyDescent="0.2">
      <c r="A6" s="6" t="s">
        <v>5</v>
      </c>
      <c r="B6" s="7"/>
      <c r="C6" s="8"/>
      <c r="D6" s="6" t="s">
        <v>264</v>
      </c>
      <c r="E6" s="7"/>
      <c r="F6" s="7"/>
      <c r="G6" s="12"/>
      <c r="H6" s="13" t="s">
        <v>7</v>
      </c>
      <c r="I6" s="6" t="s">
        <v>8</v>
      </c>
      <c r="J6" s="7"/>
      <c r="K6" s="8"/>
    </row>
    <row r="7" spans="1:11" ht="14.25" x14ac:dyDescent="0.2">
      <c r="A7" s="14" t="s">
        <v>9</v>
      </c>
      <c r="B7" s="15"/>
      <c r="C7" s="16"/>
      <c r="D7" s="6"/>
      <c r="E7" s="8"/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3" t="s">
        <v>15</v>
      </c>
    </row>
    <row r="8" spans="1:11" ht="14.25" x14ac:dyDescent="0.2">
      <c r="A8" s="18"/>
      <c r="B8" s="19"/>
      <c r="C8" s="20"/>
      <c r="D8" s="6" t="s">
        <v>16</v>
      </c>
      <c r="E8" s="8"/>
      <c r="F8" s="21">
        <f>F9+F10+F11</f>
        <v>500</v>
      </c>
      <c r="G8" s="21">
        <f>G9+G10+G11</f>
        <v>500</v>
      </c>
      <c r="H8" s="21">
        <f>H9+H10+H11</f>
        <v>500</v>
      </c>
      <c r="I8" s="13">
        <v>10</v>
      </c>
      <c r="J8" s="22">
        <f>H8/G8</f>
        <v>1</v>
      </c>
      <c r="K8" s="23">
        <f>IF(J8*I8&gt;10,10,J8*I8)</f>
        <v>10</v>
      </c>
    </row>
    <row r="9" spans="1:11" ht="14.25" x14ac:dyDescent="0.2">
      <c r="A9" s="18"/>
      <c r="B9" s="19"/>
      <c r="C9" s="20"/>
      <c r="D9" s="6" t="s">
        <v>17</v>
      </c>
      <c r="E9" s="8"/>
      <c r="F9" s="21">
        <v>500</v>
      </c>
      <c r="G9" s="21">
        <v>500</v>
      </c>
      <c r="H9" s="21">
        <v>500</v>
      </c>
      <c r="I9" s="24" t="s">
        <v>18</v>
      </c>
      <c r="J9" s="13" t="s">
        <v>19</v>
      </c>
      <c r="K9" s="13" t="s">
        <v>19</v>
      </c>
    </row>
    <row r="10" spans="1:11" ht="14.25" x14ac:dyDescent="0.2">
      <c r="A10" s="18"/>
      <c r="B10" s="19"/>
      <c r="C10" s="20"/>
      <c r="D10" s="6" t="s">
        <v>20</v>
      </c>
      <c r="E10" s="8"/>
      <c r="F10" s="21">
        <v>0</v>
      </c>
      <c r="G10" s="21">
        <v>0</v>
      </c>
      <c r="H10" s="21">
        <v>0</v>
      </c>
      <c r="I10" s="24" t="s">
        <v>18</v>
      </c>
      <c r="J10" s="13" t="s">
        <v>19</v>
      </c>
      <c r="K10" s="13" t="s">
        <v>19</v>
      </c>
    </row>
    <row r="11" spans="1:11" ht="14.25" x14ac:dyDescent="0.2">
      <c r="A11" s="18"/>
      <c r="B11" s="19"/>
      <c r="C11" s="20"/>
      <c r="D11" s="25" t="s">
        <v>21</v>
      </c>
      <c r="E11" s="26"/>
      <c r="F11" s="21">
        <v>0</v>
      </c>
      <c r="G11" s="21">
        <v>0</v>
      </c>
      <c r="H11" s="21">
        <v>0</v>
      </c>
      <c r="I11" s="24" t="s">
        <v>18</v>
      </c>
      <c r="J11" s="13" t="s">
        <v>19</v>
      </c>
      <c r="K11" s="13" t="s">
        <v>19</v>
      </c>
    </row>
    <row r="12" spans="1:11" ht="14.25" x14ac:dyDescent="0.2">
      <c r="A12" s="27" t="s">
        <v>22</v>
      </c>
      <c r="B12" s="28" t="s">
        <v>23</v>
      </c>
      <c r="C12" s="29"/>
      <c r="D12" s="29"/>
      <c r="E12" s="29"/>
      <c r="F12" s="29"/>
      <c r="G12" s="30"/>
      <c r="H12" s="6" t="s">
        <v>24</v>
      </c>
      <c r="I12" s="7"/>
      <c r="J12" s="7"/>
      <c r="K12" s="8"/>
    </row>
    <row r="13" spans="1:11" ht="14.25" x14ac:dyDescent="0.2">
      <c r="A13" s="31"/>
      <c r="B13" s="28" t="s">
        <v>304</v>
      </c>
      <c r="C13" s="29"/>
      <c r="D13" s="29"/>
      <c r="E13" s="29"/>
      <c r="F13" s="29"/>
      <c r="G13" s="30"/>
      <c r="H13" s="28" t="s">
        <v>291</v>
      </c>
      <c r="I13" s="29"/>
      <c r="J13" s="29"/>
      <c r="K13" s="30"/>
    </row>
    <row r="14" spans="1:11" ht="28.5" x14ac:dyDescent="0.2">
      <c r="A14" s="27" t="s">
        <v>27</v>
      </c>
      <c r="B14" s="17" t="s">
        <v>28</v>
      </c>
      <c r="C14" s="13" t="s">
        <v>29</v>
      </c>
      <c r="D14" s="6" t="s">
        <v>30</v>
      </c>
      <c r="E14" s="7"/>
      <c r="F14" s="8"/>
      <c r="G14" s="17" t="s">
        <v>31</v>
      </c>
      <c r="H14" s="13" t="s">
        <v>32</v>
      </c>
      <c r="I14" s="17" t="s">
        <v>33</v>
      </c>
      <c r="J14" s="17" t="s">
        <v>15</v>
      </c>
      <c r="K14" s="17" t="s">
        <v>34</v>
      </c>
    </row>
    <row r="15" spans="1:11" ht="28.5" x14ac:dyDescent="0.2">
      <c r="A15" s="32"/>
      <c r="B15" s="33" t="s">
        <v>35</v>
      </c>
      <c r="C15" s="46" t="s">
        <v>36</v>
      </c>
      <c r="D15" s="34" t="s">
        <v>292</v>
      </c>
      <c r="E15" s="35"/>
      <c r="F15" s="36"/>
      <c r="G15" s="17" t="s">
        <v>293</v>
      </c>
      <c r="H15" s="17" t="s">
        <v>294</v>
      </c>
      <c r="I15" s="17" t="s">
        <v>118</v>
      </c>
      <c r="J15" s="13">
        <v>10</v>
      </c>
      <c r="K15" s="13" t="s">
        <v>19</v>
      </c>
    </row>
    <row r="16" spans="1:11" ht="14.25" x14ac:dyDescent="0.2">
      <c r="A16" s="32"/>
      <c r="B16" s="37"/>
      <c r="C16" s="39" t="s">
        <v>61</v>
      </c>
      <c r="D16" s="34" t="s">
        <v>295</v>
      </c>
      <c r="E16" s="35"/>
      <c r="F16" s="36"/>
      <c r="G16" s="17" t="s">
        <v>80</v>
      </c>
      <c r="H16" s="17" t="s">
        <v>64</v>
      </c>
      <c r="I16" s="17" t="s">
        <v>165</v>
      </c>
      <c r="J16" s="13">
        <v>15</v>
      </c>
      <c r="K16" s="13" t="s">
        <v>19</v>
      </c>
    </row>
    <row r="17" spans="1:11" ht="14.25" x14ac:dyDescent="0.2">
      <c r="A17" s="32"/>
      <c r="B17" s="37"/>
      <c r="C17" s="39" t="s">
        <v>78</v>
      </c>
      <c r="D17" s="34" t="s">
        <v>296</v>
      </c>
      <c r="E17" s="35"/>
      <c r="F17" s="36"/>
      <c r="G17" s="17" t="s">
        <v>297</v>
      </c>
      <c r="H17" s="17" t="s">
        <v>298</v>
      </c>
      <c r="I17" s="17" t="s">
        <v>165</v>
      </c>
      <c r="J17" s="13">
        <v>15</v>
      </c>
      <c r="K17" s="13" t="s">
        <v>19</v>
      </c>
    </row>
    <row r="18" spans="1:11" ht="28.5" x14ac:dyDescent="0.2">
      <c r="A18" s="32"/>
      <c r="B18" s="38"/>
      <c r="C18" s="39" t="s">
        <v>86</v>
      </c>
      <c r="D18" s="34" t="s">
        <v>167</v>
      </c>
      <c r="E18" s="35"/>
      <c r="F18" s="36"/>
      <c r="G18" s="17" t="s">
        <v>299</v>
      </c>
      <c r="H18" s="17" t="s">
        <v>300</v>
      </c>
      <c r="I18" s="17" t="s">
        <v>118</v>
      </c>
      <c r="J18" s="13">
        <v>10</v>
      </c>
      <c r="K18" s="13" t="s">
        <v>19</v>
      </c>
    </row>
    <row r="19" spans="1:11" ht="28.5" x14ac:dyDescent="0.2">
      <c r="A19" s="32"/>
      <c r="B19" s="33" t="s">
        <v>90</v>
      </c>
      <c r="C19" s="46" t="s">
        <v>91</v>
      </c>
      <c r="D19" s="34" t="s">
        <v>19</v>
      </c>
      <c r="E19" s="35"/>
      <c r="F19" s="36"/>
      <c r="G19" s="17" t="s">
        <v>19</v>
      </c>
      <c r="H19" s="17" t="s">
        <v>19</v>
      </c>
      <c r="I19" s="17" t="s">
        <v>19</v>
      </c>
      <c r="J19" s="13">
        <v>0</v>
      </c>
      <c r="K19" s="13" t="s">
        <v>19</v>
      </c>
    </row>
    <row r="20" spans="1:11" ht="28.5" x14ac:dyDescent="0.2">
      <c r="A20" s="32"/>
      <c r="B20" s="37"/>
      <c r="C20" s="39" t="s">
        <v>96</v>
      </c>
      <c r="D20" s="34" t="s">
        <v>301</v>
      </c>
      <c r="E20" s="35"/>
      <c r="F20" s="36"/>
      <c r="G20" s="17" t="s">
        <v>103</v>
      </c>
      <c r="H20" s="17" t="s">
        <v>71</v>
      </c>
      <c r="I20" s="17" t="s">
        <v>118</v>
      </c>
      <c r="J20" s="13">
        <v>10</v>
      </c>
      <c r="K20" s="13" t="s">
        <v>19</v>
      </c>
    </row>
    <row r="21" spans="1:11" ht="28.5" x14ac:dyDescent="0.2">
      <c r="A21" s="32"/>
      <c r="B21" s="37"/>
      <c r="C21" s="39" t="s">
        <v>102</v>
      </c>
      <c r="D21" s="34" t="s">
        <v>302</v>
      </c>
      <c r="E21" s="35"/>
      <c r="F21" s="36"/>
      <c r="G21" s="17" t="s">
        <v>103</v>
      </c>
      <c r="H21" s="17" t="s">
        <v>71</v>
      </c>
      <c r="I21" s="17" t="s">
        <v>118</v>
      </c>
      <c r="J21" s="13">
        <v>10</v>
      </c>
      <c r="K21" s="13" t="s">
        <v>19</v>
      </c>
    </row>
    <row r="22" spans="1:11" ht="28.5" x14ac:dyDescent="0.2">
      <c r="A22" s="32"/>
      <c r="B22" s="38"/>
      <c r="C22" s="39" t="s">
        <v>104</v>
      </c>
      <c r="D22" s="34" t="s">
        <v>305</v>
      </c>
      <c r="E22" s="35"/>
      <c r="F22" s="36"/>
      <c r="G22" s="17" t="s">
        <v>128</v>
      </c>
      <c r="H22" s="17" t="s">
        <v>71</v>
      </c>
      <c r="I22" s="17" t="s">
        <v>118</v>
      </c>
      <c r="J22" s="13">
        <v>10</v>
      </c>
      <c r="K22" s="13" t="s">
        <v>19</v>
      </c>
    </row>
    <row r="23" spans="1:11" ht="28.5" x14ac:dyDescent="0.2">
      <c r="A23" s="31"/>
      <c r="B23" s="46" t="s">
        <v>108</v>
      </c>
      <c r="C23" s="46" t="s">
        <v>108</v>
      </c>
      <c r="D23" s="34" t="s">
        <v>262</v>
      </c>
      <c r="E23" s="35"/>
      <c r="F23" s="36"/>
      <c r="G23" s="17" t="s">
        <v>63</v>
      </c>
      <c r="H23" s="17" t="s">
        <v>64</v>
      </c>
      <c r="I23" s="17" t="s">
        <v>118</v>
      </c>
      <c r="J23" s="13">
        <v>10</v>
      </c>
      <c r="K23" s="13" t="s">
        <v>19</v>
      </c>
    </row>
    <row r="24" spans="1:11" ht="14.25" x14ac:dyDescent="0.2">
      <c r="A24" s="40" t="s">
        <v>111</v>
      </c>
      <c r="B24" s="41"/>
      <c r="C24" s="41"/>
      <c r="D24" s="41"/>
      <c r="E24" s="41"/>
      <c r="F24" s="41"/>
      <c r="G24" s="42"/>
      <c r="H24" s="43" t="s">
        <v>19</v>
      </c>
      <c r="I24" s="43">
        <v>100</v>
      </c>
      <c r="J24" s="44">
        <f>SUM(J15:J23)+K8</f>
        <v>100</v>
      </c>
      <c r="K24" s="13" t="s">
        <v>19</v>
      </c>
    </row>
  </sheetData>
  <mergeCells count="32">
    <mergeCell ref="D23:F23"/>
    <mergeCell ref="A24:G24"/>
    <mergeCell ref="D17:F17"/>
    <mergeCell ref="D18:F18"/>
    <mergeCell ref="B19:B22"/>
    <mergeCell ref="D19:F19"/>
    <mergeCell ref="D20:F20"/>
    <mergeCell ref="D21:F21"/>
    <mergeCell ref="D22:F22"/>
    <mergeCell ref="A12:A13"/>
    <mergeCell ref="B12:G12"/>
    <mergeCell ref="H12:K12"/>
    <mergeCell ref="B13:G13"/>
    <mergeCell ref="H13:K13"/>
    <mergeCell ref="A14:A23"/>
    <mergeCell ref="D14:F14"/>
    <mergeCell ref="B15:B18"/>
    <mergeCell ref="D15:F15"/>
    <mergeCell ref="D16:F16"/>
    <mergeCell ref="A7:C11"/>
    <mergeCell ref="D7:E7"/>
    <mergeCell ref="D8:E8"/>
    <mergeCell ref="D9:E9"/>
    <mergeCell ref="D10:E10"/>
    <mergeCell ref="D11:E11"/>
    <mergeCell ref="A2:K2"/>
    <mergeCell ref="A3:K3"/>
    <mergeCell ref="A5:C5"/>
    <mergeCell ref="D5:K5"/>
    <mergeCell ref="A6:C6"/>
    <mergeCell ref="D6:G6"/>
    <mergeCell ref="I6:K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公安管理综合经费项目</vt:lpstr>
      <vt:lpstr>被监管人员给养项目</vt:lpstr>
      <vt:lpstr>警务辅助专项经费</vt:lpstr>
      <vt:lpstr>执法办案经费</vt:lpstr>
      <vt:lpstr>公共安全视频大数据系统(“雪亮工程”)项目</vt:lpstr>
      <vt:lpstr>23年省级公安专项补助资金项目</vt:lpstr>
      <vt:lpstr>铁路护路联防补助经费项目</vt:lpstr>
      <vt:lpstr>政法转移支付资金项目</vt:lpstr>
      <vt:lpstr>省级政法转移支付资金项目</vt:lpstr>
      <vt:lpstr>武警专项经费项目</vt:lpstr>
      <vt:lpstr>省级政法转移支付资金(第二次)项目</vt:lpstr>
      <vt:lpstr>留置看护业务用房项目</vt:lpstr>
      <vt:lpstr>留置看护业务用房(第六次付款)项目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 王</cp:lastModifiedBy>
  <dcterms:created xsi:type="dcterms:W3CDTF">2015-06-05T18:19:34Z</dcterms:created>
  <dcterms:modified xsi:type="dcterms:W3CDTF">2024-09-20T07:43:35Z</dcterms:modified>
</cp:coreProperties>
</file>